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7\hon024\★20161213_旧水道庶務課共有フォルダ\★庶務Ｇ共有フォルダ\00　H28共有\15 経営比較分析表\R2\振興局回答\"/>
    </mc:Choice>
  </mc:AlternateContent>
  <workbookProtection workbookAlgorithmName="SHA-512" workbookHashValue="ar0TmYG9w5ZQISRF/amrGabb84ex+YLpJNX3qBnEtGscavM6rjv1WDo9Kdz+6+xLd9X/BRX31sTBav2iyzudVw==" workbookSaltValue="10Cq4EeLtOt2dM48A+NDIw==" workbookSpinCount="100000" lockStructure="1"/>
  <bookViews>
    <workbookView xWindow="0" yWindow="0" windowWidth="20205" windowHeight="75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<sst xmlns="http://schemas.openxmlformats.org/spreadsheetml/2006/main" count="231" uniqueCount="119">
  <si>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</si>
  <si>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</si>
  <si>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</si>
  <si>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</si>
  <si>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</si>
  <si>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</si>
  <si>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</si>
  <si>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</si>
  <si>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</si>
  <si>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</si>
  <si>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</si>
  <si>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</si>
  <si>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</si>
  <si>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</si>
  <si>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</si>
  <si>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</si>
  <si>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</si>
  <si>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</si>
  <si>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</si>
  <si>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</si>
  <si>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</si>
  <si>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</si>
  <si>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</si>
  <si>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</si>
  <si>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</si>
  <si>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</si>
  <si>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</si>
  <si>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</si>
  <si>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</si>
  <si>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</si>
  <si>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</si>
  <si>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</si>
  <si>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</si>
  <si>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</si>
  <si>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</si>
  <si>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</si>
  <si>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</si>
  <si>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</si>
  <si>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</si>
  <si>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</si>
  <si>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</si>
  <si>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</si>
  <si>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</si>
  <si>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</si>
  <si>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</si>
  <si>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</si>
  <si>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</si>
  <si>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</si>
  <si>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</si>
  <si>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</si>
  <si>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</si>
  <si>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</si>
  <si>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</si>
  <si>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</si>
  <si>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</si>
  <si>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</si>
  <si>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</si>
  <si>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</si>
  <si>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</si>
  <si>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</si>
  <si>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</si>
  <si>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</si>
  <si>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</si>
  <si>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</si>
  <si>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</si>
  <si>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</si>
  <si>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</si>
  <si>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</si>
  <si>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</si>
  <si>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</si>
  <si>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</si>
  <si>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</si>
  <si>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</si>
  <si>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</si>
  <si>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</si>
  <si>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</si>
  <si>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</si>
  <si>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</si>
  <si>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</si>
  <si>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</si>
  <si>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</si>
  <si>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</si>
  <si>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</si>
  <si>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</si>
  <si>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</si>
  <si>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</si>
  <si>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</si>
  <si>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</si>
  <si>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</si>
  <si>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</si>
  <si>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</si>
  <si>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</si>
  <si>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</si>
  <si>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</si>
  <si>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</si>
  <si>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</si>
  <si>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稚内市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</si>
  <si>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</si>
  <si>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</si>
  <si>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</si>
  <si>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</si>
  <si>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</si>
  <si>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</si>
  <si>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</si>
  <si>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</si>
  <si>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</si>
  <si>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</si>
  <si>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</si>
  <si>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</si>
  <si>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</si>
  <si>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</si>
  <si>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</si>
  <si>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</si>
  <si>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</si>
  <si>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</si>
  <si>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</si>
  <si>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経営は健全な状態にあり、類似団体と比較しても、施設の老朽化の度合いは低く、長寿命化計画の実施効果が表れているといえる。
　現状の課題としては、料金収入に対する企業債残高の割合が高いため、企業債残高が収入規模に見合った水準であるか、将来の世代の負担が過大ではないかなどを検証し、今後の事業費や起債割合を見直す必要がある。　　
　また、人口減少による下水道使用料収入の減少が続くことが予想され、流動比率も低いことから、経費削減や有収水量を増加させる取組等を今後も継続し、汚水処理のさらなる効率化を図るとともに、料金改定の必要性についても検討する必要がある。
　今後は、既に策定された経営戦略に沿って計画的に事業を進め、広域化についても検討を行うとともに、必要に応じて経営戦略の見直しを行う。　　　　　　　　　　　　　　　　　　　　　　　　　　</t>
    <rPh sb="1" eb="3">
      <t>ケイエイ</t>
    </rPh>
    <rPh sb="4" eb="6">
      <t>ケンゼン</t>
    </rPh>
    <rPh sb="7" eb="9">
      <t>ジョウタイ</t>
    </rPh>
    <rPh sb="13" eb="15">
      <t>ルイジ</t>
    </rPh>
    <rPh sb="15" eb="17">
      <t>ダンタイ</t>
    </rPh>
    <rPh sb="18" eb="20">
      <t>ヒカク</t>
    </rPh>
    <rPh sb="24" eb="26">
      <t>シセツ</t>
    </rPh>
    <rPh sb="27" eb="30">
      <t>ロウキュウカ</t>
    </rPh>
    <rPh sb="31" eb="33">
      <t>ドア</t>
    </rPh>
    <rPh sb="35" eb="36">
      <t>ヒク</t>
    </rPh>
    <rPh sb="38" eb="39">
      <t>チョウ</t>
    </rPh>
    <rPh sb="41" eb="42">
      <t>カ</t>
    </rPh>
    <rPh sb="42" eb="44">
      <t>ケイカク</t>
    </rPh>
    <rPh sb="45" eb="47">
      <t>ジッシ</t>
    </rPh>
    <rPh sb="47" eb="49">
      <t>コウカ</t>
    </rPh>
    <rPh sb="50" eb="51">
      <t>アラワ</t>
    </rPh>
    <rPh sb="62" eb="64">
      <t>ゲンジョウ</t>
    </rPh>
    <rPh sb="65" eb="67">
      <t>カダイ</t>
    </rPh>
    <rPh sb="135" eb="137">
      <t>ケンショウ</t>
    </rPh>
    <rPh sb="142" eb="145">
      <t>ジギョウヒ</t>
    </rPh>
    <rPh sb="151" eb="153">
      <t>ミナオ</t>
    </rPh>
    <rPh sb="186" eb="187">
      <t>ツヅ</t>
    </rPh>
    <rPh sb="191" eb="193">
      <t>ヨソウ</t>
    </rPh>
    <rPh sb="196" eb="198">
      <t>リュウドウ</t>
    </rPh>
    <rPh sb="198" eb="200">
      <t>ヒリツ</t>
    </rPh>
    <rPh sb="201" eb="202">
      <t>ヒク</t>
    </rPh>
    <rPh sb="254" eb="256">
      <t>リョウキン</t>
    </rPh>
    <rPh sb="256" eb="258">
      <t>カイテイ</t>
    </rPh>
    <rPh sb="259" eb="261">
      <t>ヒツヨウ</t>
    </rPh>
    <rPh sb="261" eb="262">
      <t>セイ</t>
    </rPh>
    <rPh sb="267" eb="269">
      <t>ケントウ</t>
    </rPh>
    <rPh sb="271" eb="273">
      <t>ヒツヨウ</t>
    </rPh>
    <rPh sb="279" eb="281">
      <t>コンゴ</t>
    </rPh>
    <rPh sb="283" eb="284">
      <t>スデ</t>
    </rPh>
    <rPh sb="285" eb="287">
      <t>サクテイ</t>
    </rPh>
    <rPh sb="290" eb="294">
      <t>ケイエイセンリャク</t>
    </rPh>
    <rPh sb="295" eb="296">
      <t>ソ</t>
    </rPh>
    <rPh sb="298" eb="301">
      <t>ケイカクテキ</t>
    </rPh>
    <rPh sb="302" eb="304">
      <t>ジギョウ</t>
    </rPh>
    <rPh sb="305" eb="306">
      <t>スス</t>
    </rPh>
    <rPh sb="308" eb="311">
      <t>コウイキカ</t>
    </rPh>
    <rPh sb="316" eb="318">
      <t>ケントウ</t>
    </rPh>
    <rPh sb="319" eb="320">
      <t>オコナ</t>
    </rPh>
    <rPh sb="326" eb="328">
      <t>ヒツヨウ</t>
    </rPh>
    <rPh sb="329" eb="330">
      <t>オウ</t>
    </rPh>
    <rPh sb="332" eb="336">
      <t>ケイエイセンリャク</t>
    </rPh>
    <rPh sb="337" eb="339">
      <t>ミナオ</t>
    </rPh>
    <rPh sb="341" eb="342">
      <t>オコナ</t>
    </rPh>
    <phoneticPr fontId="4"/>
  </si>
  <si>
    <t>①…施設の老朽化の度合いを示したもの。
→毎年少しずつ上昇しているが、類似団体と比べると数値は低く、長寿命化計画の実施効果が表れているといえる。</t>
    <rPh sb="21" eb="23">
      <t>マイトシ</t>
    </rPh>
    <rPh sb="23" eb="24">
      <t>スコ</t>
    </rPh>
    <rPh sb="27" eb="29">
      <t>ジョウショウ</t>
    </rPh>
    <phoneticPr fontId="4"/>
  </si>
  <si>
    <t xml:space="preserve">①…100％未満は赤字、100％以上は黒字であることを示している。
→類似団体より下回ってはいるが、黒字を維持し、比率は上昇している。　　　　　　　　　　　　　　　　　　　　　　　　　　　　　　　　　　　　　　　　　　　　　　　　　　　　　　　　　　　　　　　　　　　　　　　　　　　　　　②…営業収益に対する過年度からの累積欠損金の状況を示しており、0％であることが求められる。
→0％であり、経営は健全である。　　　　　　　　　　　　　　　　　　　　　　　　　　　　　　　　　　　　　　　　
③…短期的な債務（1年以内に支払うべき債務）に対して支払うことができる現金等がある状況を示す100％以上であることが必要。
→曜日の関係で企業債償還が翌年度であったこともあり、近年は流動比率が高かったが、R1は年度内であったため、流動比率は大きく減少した。今後も過去の企業債償還が多く残っており、流動比率の低下は経営上の大きな課題となっている。
④…料金収入に対する企業債残高の割合を示しており、企業債残高の規模を表している。
→類似団体や全国平均と比較すると料金収入に対する企業債残高の割合が高いことがわかるが、経年で見ると少しずつ下降している。
⑤…使用料で回収すべき経費をすべて使用料で賄えている状況を示す100％以上であることが必要。
→数値が100％であり、使用料で経費を賄えている状況である。　　
⑥…有収水量1㎥あたりの汚水処理（資本費・維持管理費含む）に係るコストを表したものである。
→R1汚水処理単価165.37円（使用料収入／有収水量）とR1汚水処理原価165.37円（汚水処理費／有収水量）が同額であり、汚水処理費用が下水道使用料で賄われていることになり、経費回収率も100％であることから、適切な数値であるといえる。
⑦…数値が高いほど施設を無駄なく効率的に使用しているといえるが、数値が高すぎると施設に過大な負荷がかかっていることになる。
→R1年度の最大稼働率（現在最大処理水量／現在処理能力）は74.06％であり、類似団体と比較しても適正な規模であるといえるが、経年で見ると少しずつ減少している。
⑧処理区域内人口のうち実際に水洗便所を設置して汚水処理している人口の割合を示しており、100％であることが望ましい。
→毎年わずかずつではあるが上昇しており、今後も100％となるよう取組を継続していく必要がある。                   
"①…100％未満は赤字、100％以上は黒字であることを示している。　　　　→黒字を維持しており、経営は健全な水準にある。　　　　　　　　　　　　　　　　　　　　　　　　　　　　　　　　　　　　　　　　　　　　　　　　　　　　　　　　　　　　　　　　　　　　　　　　　　　　　　②…営業収益に対する過年度からの累積欠損金の状況を示しており、0％であることが求められる。　　　　　　　　　　　　　　　　　　　　　　　　　　→0％であり、経営は健全である。　　　　　　　　　　　　　　　　　　　　　　　　　　　　　　　　　　　　　　　　
③…短期的な債務（1年以内に支払うべき債務）に対して支払うことができる現金等がある状況を示す100％以上であることが必要。　　　　　　　　　　　　　　　　　　　　　　　→100％未満であり、類似団体や全国平均と比較しても支払能力が不足していることを示している 。　　　　　　　　　　　　　　　　　　　　　　　　　④…料金収入に対する企業債残高の割合を示しており、企業債残高の規模を表している。　　　　　　　　　　　　　　　　　　　　　　→類似団体や全国平均と比較すると料金収入に対する企業債残高の割合が高いことがわかるが、経年で見ると少しずつ下降している。　　　　　　　　　　　　　　　　　　　　　　　　　　　　　　　⑤…使用料で回収すべき経費をすべて使用料で賄えている状況を示す100％以上であることが必要。　　　　　　　　　　　　　　　　　　　　→数値が100％であり、使用料で経費を賄えている状況である。　　
⑥…有収水量1㎥あたりの汚水処理（資本費・維持管理費含む）に係るコストを表したものである。　　　　　　　　　　　　　　　　　　　　　　　　　　→H29汚水処理単価165.33円（使用料収入／有収水量）とH29汚水処理原価165.33円（汚水処理費／有収水量）が同額であり、汚水処理費用が下水道使用料で賄われていることになり、経費回収率も100％であることから、適切な数値であるといえる。
⑦…数値が高いほど施設を無駄なく効率的に使用しているといえるが、数値が高すぎると施設に過大な負荷がかかっていることになる。　　　　　　　　　　　　　　　　　　　　　　　　　　　　　　　　　　　　　　　　　　　　→H29年度の最大稼働率は75.15％であり、類似団体と比較しても適正な規模であるといえるが、経年で見ると少しずつ減少している。　　　　　　　　　　　　　　　　　　　　　　　　　　　　　　　　⑧処理区域内人口のうち実際に水洗便所を設置して汚水処理している人口の割合を示しており、100％であることが望ましい。　　　　　　　　　→毎年わずかずつではあるが上昇しており、今後も100％となるよう取組を継続していく必要がある。"              
</t>
    <rPh sb="57" eb="59">
      <t>ヒリツ</t>
    </rPh>
    <rPh sb="60" eb="62">
      <t>ジョウショウ</t>
    </rPh>
    <rPh sb="311" eb="313">
      <t>ヨウビ</t>
    </rPh>
    <rPh sb="314" eb="316">
      <t>カンケイ</t>
    </rPh>
    <rPh sb="317" eb="322">
      <t>キギョウサイショウカン</t>
    </rPh>
    <rPh sb="323" eb="326">
      <t>ヨクネンド</t>
    </rPh>
    <rPh sb="336" eb="338">
      <t>キンネン</t>
    </rPh>
    <rPh sb="339" eb="341">
      <t>リュウドウ</t>
    </rPh>
    <rPh sb="341" eb="343">
      <t>ヒリツ</t>
    </rPh>
    <rPh sb="344" eb="345">
      <t>タカ</t>
    </rPh>
    <rPh sb="353" eb="356">
      <t>ネンドナイ</t>
    </rPh>
    <rPh sb="363" eb="365">
      <t>リュウドウ</t>
    </rPh>
    <rPh sb="365" eb="367">
      <t>ヒリツ</t>
    </rPh>
    <rPh sb="368" eb="369">
      <t>オオ</t>
    </rPh>
    <rPh sb="371" eb="373">
      <t>ゲンショウ</t>
    </rPh>
    <rPh sb="376" eb="378">
      <t>コンゴ</t>
    </rPh>
    <rPh sb="379" eb="381">
      <t>カコ</t>
    </rPh>
    <rPh sb="382" eb="384">
      <t>キギョウ</t>
    </rPh>
    <rPh sb="384" eb="385">
      <t>サイ</t>
    </rPh>
    <rPh sb="385" eb="387">
      <t>ショウカン</t>
    </rPh>
    <rPh sb="388" eb="389">
      <t>オオ</t>
    </rPh>
    <rPh sb="390" eb="391">
      <t>ノコ</t>
    </rPh>
    <rPh sb="396" eb="398">
      <t>リュウドウ</t>
    </rPh>
    <rPh sb="398" eb="400">
      <t>ヒリツ</t>
    </rPh>
    <rPh sb="401" eb="403">
      <t>テイカ</t>
    </rPh>
    <rPh sb="404" eb="406">
      <t>ケイエイ</t>
    </rPh>
    <rPh sb="406" eb="407">
      <t>ジョウ</t>
    </rPh>
    <rPh sb="408" eb="409">
      <t>オオ</t>
    </rPh>
    <rPh sb="411" eb="413">
      <t>カダイ</t>
    </rPh>
    <rPh sb="844" eb="846">
      <t>ゲンザイ</t>
    </rPh>
    <rPh sb="846" eb="848">
      <t>サイダイ</t>
    </rPh>
    <rPh sb="848" eb="850">
      <t>ショリ</t>
    </rPh>
    <rPh sb="850" eb="852">
      <t>スイリョウ</t>
    </rPh>
    <rPh sb="853" eb="855">
      <t>ゲンザイ</t>
    </rPh>
    <rPh sb="855" eb="857">
      <t>ショリ</t>
    </rPh>
    <rPh sb="857" eb="859">
      <t>ノウリョク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</si>
</sst>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A8-4DE0-9988-4C1B637D04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0.17</c:v>
                </c:pt>
              </c:numCache>
            </c:numRef>
          </c:val>
          <c:smooth val="0"/>
          <c:extLst>
            <c:ext xmlns:c16="http://schemas.microsoft.com/office/drawing/2014/chart" uri="{C3380CC4-5D6E-409C-BE32-E72D297353CC}">
              <c16:uniqueId val="{00000001-ABA8-4DE0-9988-4C1B637D04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74.239999999999995</c:v>
                </c:pt>
                <c:pt idx="1">
                  <c:v>72.7</c:v>
                </c:pt>
                <c:pt idx="2">
                  <c:v>69.91</c:v>
                </c:pt>
                <c:pt idx="3">
                  <c:v>71.72</c:v>
                </c:pt>
                <c:pt idx="4">
                  <c:v>69.06</c:v>
                </c:pt>
              </c:numCache>
            </c:numRef>
          </c:val>
          <c:extLst>
            <c:ext xmlns:c16="http://schemas.microsoft.com/office/drawing/2014/chart" uri="{C3380CC4-5D6E-409C-BE32-E72D297353CC}">
              <c16:uniqueId val="{00000000-EA98-4642-BBD1-EE86998091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57.42</c:v>
                </c:pt>
              </c:numCache>
            </c:numRef>
          </c:val>
          <c:smooth val="0"/>
          <c:extLst>
            <c:ext xmlns:c16="http://schemas.microsoft.com/office/drawing/2014/chart" uri="{C3380CC4-5D6E-409C-BE32-E72D297353CC}">
              <c16:uniqueId val="{00000001-EA98-4642-BBD1-EE86998091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93.42</c:v>
                </c:pt>
                <c:pt idx="1">
                  <c:v>93.52</c:v>
                </c:pt>
                <c:pt idx="2">
                  <c:v>93.6</c:v>
                </c:pt>
                <c:pt idx="3">
                  <c:v>93.88</c:v>
                </c:pt>
                <c:pt idx="4">
                  <c:v>93.99</c:v>
                </c:pt>
              </c:numCache>
            </c:numRef>
          </c:val>
          <c:extLst>
            <c:ext xmlns:c16="http://schemas.microsoft.com/office/drawing/2014/chart" uri="{C3380CC4-5D6E-409C-BE32-E72D297353CC}">
              <c16:uniqueId val="{00000000-A165-4BD2-BF61-B97EB75C86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90.42</c:v>
                </c:pt>
              </c:numCache>
            </c:numRef>
          </c:val>
          <c:smooth val="0"/>
          <c:extLst>
            <c:ext xmlns:c16="http://schemas.microsoft.com/office/drawing/2014/chart" uri="{C3380CC4-5D6E-409C-BE32-E72D297353CC}">
              <c16:uniqueId val="{00000001-A165-4BD2-BF61-B97EB75C86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105.75</c:v>
                </c:pt>
                <c:pt idx="1">
                  <c:v>106.94</c:v>
                </c:pt>
                <c:pt idx="2">
                  <c:v>101.22</c:v>
                </c:pt>
                <c:pt idx="3">
                  <c:v>100.22</c:v>
                </c:pt>
                <c:pt idx="4">
                  <c:v>102.62</c:v>
                </c:pt>
              </c:numCache>
            </c:numRef>
          </c:val>
          <c:extLst>
            <c:ext xmlns:c16="http://schemas.microsoft.com/office/drawing/2014/chart" uri="{C3380CC4-5D6E-409C-BE32-E72D297353CC}">
              <c16:uniqueId val="{00000000-C8DB-483A-9542-6F5EBF2B480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106.81</c:v>
                </c:pt>
              </c:numCache>
            </c:numRef>
          </c:val>
          <c:smooth val="0"/>
          <c:extLst>
            <c:ext xmlns:c16="http://schemas.microsoft.com/office/drawing/2014/chart" uri="{C3380CC4-5D6E-409C-BE32-E72D297353CC}">
              <c16:uniqueId val="{00000001-C8DB-483A-9542-6F5EBF2B480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16.100000000000001</c:v>
                </c:pt>
                <c:pt idx="1">
                  <c:v>19.04</c:v>
                </c:pt>
                <c:pt idx="2">
                  <c:v>22.02</c:v>
                </c:pt>
                <c:pt idx="3">
                  <c:v>25.09</c:v>
                </c:pt>
                <c:pt idx="4">
                  <c:v>28.06</c:v>
                </c:pt>
              </c:numCache>
            </c:numRef>
          </c:val>
          <c:extLst>
            <c:ext xmlns:c16="http://schemas.microsoft.com/office/drawing/2014/chart" uri="{C3380CC4-5D6E-409C-BE32-E72D297353CC}">
              <c16:uniqueId val="{00000000-E047-486D-9342-B6F8411719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29.23</c:v>
                </c:pt>
              </c:numCache>
            </c:numRef>
          </c:val>
          <c:smooth val="0"/>
          <c:extLst>
            <c:ext xmlns:c16="http://schemas.microsoft.com/office/drawing/2014/chart" uri="{C3380CC4-5D6E-409C-BE32-E72D297353CC}">
              <c16:uniqueId val="{00000001-E047-486D-9342-B6F8411719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97-4297-A376-F7A2869981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1.37</c:v>
                </c:pt>
              </c:numCache>
            </c:numRef>
          </c:val>
          <c:smooth val="0"/>
          <c:extLst>
            <c:ext xmlns:c16="http://schemas.microsoft.com/office/drawing/2014/chart" uri="{C3380CC4-5D6E-409C-BE32-E72D297353CC}">
              <c16:uniqueId val="{00000001-F697-4297-A376-F7A2869981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4E-4878-BA83-29BED41F14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34.4</c:v>
                </c:pt>
              </c:numCache>
            </c:numRef>
          </c:val>
          <c:smooth val="0"/>
          <c:extLst>
            <c:ext xmlns:c16="http://schemas.microsoft.com/office/drawing/2014/chart" uri="{C3380CC4-5D6E-409C-BE32-E72D297353CC}">
              <c16:uniqueId val="{00000001-AC4E-4878-BA83-29BED41F14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17.260000000000002</c:v>
                </c:pt>
                <c:pt idx="1">
                  <c:v>17.489999999999998</c:v>
                </c:pt>
                <c:pt idx="2">
                  <c:v>33.159999999999997</c:v>
                </c:pt>
                <c:pt idx="3">
                  <c:v>27.18</c:v>
                </c:pt>
                <c:pt idx="4">
                  <c:v>6.03</c:v>
                </c:pt>
              </c:numCache>
            </c:numRef>
          </c:val>
          <c:extLst>
            <c:ext xmlns:c16="http://schemas.microsoft.com/office/drawing/2014/chart" uri="{C3380CC4-5D6E-409C-BE32-E72D297353CC}">
              <c16:uniqueId val="{00000000-CF7A-45E3-AB02-15E1B0F75A2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68.17</c:v>
                </c:pt>
              </c:numCache>
            </c:numRef>
          </c:val>
          <c:smooth val="0"/>
          <c:extLst>
            <c:ext xmlns:c16="http://schemas.microsoft.com/office/drawing/2014/chart" uri="{C3380CC4-5D6E-409C-BE32-E72D297353CC}">
              <c16:uniqueId val="{00000001-CF7A-45E3-AB02-15E1B0F75A2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1400.24</c:v>
                </c:pt>
                <c:pt idx="1">
                  <c:v>1375.37</c:v>
                </c:pt>
                <c:pt idx="2">
                  <c:v>1356.98</c:v>
                </c:pt>
                <c:pt idx="3">
                  <c:v>1326.93</c:v>
                </c:pt>
                <c:pt idx="4">
                  <c:v>1284.3699999999999</c:v>
                </c:pt>
              </c:numCache>
            </c:numRef>
          </c:val>
          <c:extLst>
            <c:ext xmlns:c16="http://schemas.microsoft.com/office/drawing/2014/chart" uri="{C3380CC4-5D6E-409C-BE32-E72D297353CC}">
              <c16:uniqueId val="{00000000-F602-4F33-8100-8775FE1E78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789.44</c:v>
                </c:pt>
              </c:numCache>
            </c:numRef>
          </c:val>
          <c:smooth val="0"/>
          <c:extLst>
            <c:ext xmlns:c16="http://schemas.microsoft.com/office/drawing/2014/chart" uri="{C3380CC4-5D6E-409C-BE32-E72D297353CC}">
              <c16:uniqueId val="{00000001-F602-4F33-8100-8775FE1E78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112.07</c:v>
                </c:pt>
                <c:pt idx="1">
                  <c:v>115.22</c:v>
                </c:pt>
                <c:pt idx="2">
                  <c:v>100</c:v>
                </c:pt>
                <c:pt idx="3">
                  <c:v>100</c:v>
                </c:pt>
                <c:pt idx="4">
                  <c:v>100</c:v>
                </c:pt>
              </c:numCache>
            </c:numRef>
          </c:val>
          <c:extLst>
            <c:ext xmlns:c16="http://schemas.microsoft.com/office/drawing/2014/chart" uri="{C3380CC4-5D6E-409C-BE32-E72D297353CC}">
              <c16:uniqueId val="{00000000-1E5F-4631-8CB0-02289A3E0D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87.29</c:v>
                </c:pt>
              </c:numCache>
            </c:numRef>
          </c:val>
          <c:smooth val="0"/>
          <c:extLst>
            <c:ext xmlns:c16="http://schemas.microsoft.com/office/drawing/2014/chart" uri="{C3380CC4-5D6E-409C-BE32-E72D297353CC}">
              <c16:uniqueId val="{00000001-1E5F-4631-8CB0-02289A3E0D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147.19999999999999</c:v>
                </c:pt>
                <c:pt idx="1">
                  <c:v>143.18</c:v>
                </c:pt>
                <c:pt idx="2">
                  <c:v>165.33</c:v>
                </c:pt>
                <c:pt idx="3">
                  <c:v>165.29</c:v>
                </c:pt>
                <c:pt idx="4">
                  <c:v>165.37</c:v>
                </c:pt>
              </c:numCache>
            </c:numRef>
          </c:val>
          <c:extLst>
            <c:ext xmlns:c16="http://schemas.microsoft.com/office/drawing/2014/chart" uri="{C3380CC4-5D6E-409C-BE32-E72D297353CC}">
              <c16:uniqueId val="{00000000-EF49-4E61-A5C4-2CF2A5D0DA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176.67</c:v>
                </c:pt>
              </c:numCache>
            </c:numRef>
          </c:val>
          <c:smooth val="0"/>
          <c:extLst>
            <c:ext xmlns:c16="http://schemas.microsoft.com/office/drawing/2014/chart" uri="{C3380CC4-5D6E-409C-BE32-E72D297353CC}">
              <c16:uniqueId val="{00000001-EF49-4E61-A5C4-2CF2A5D0DA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稚内市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33605</v>
      </c>
      <c r="AM8" s="51"/>
      <c r="AN8" s="51"/>
      <c r="AO8" s="51"/>
      <c r="AP8" s="51"/>
      <c r="AQ8" s="51"/>
      <c r="AR8" s="51"/>
      <c r="AS8" s="51"/>
      <c r="AT8" s="46">
        <f>データ!T6</f>
        <v>761.47</v>
      </c>
      <c r="AU8" s="46"/>
      <c r="AV8" s="46"/>
      <c r="AW8" s="46"/>
      <c r="AX8" s="46"/>
      <c r="AY8" s="46"/>
      <c r="AZ8" s="46"/>
      <c r="BA8" s="46"/>
      <c r="BB8" s="46">
        <f>データ!U6</f>
        <v>44.13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48.41</v>
      </c>
      <c r="J10" s="46"/>
      <c r="K10" s="46"/>
      <c r="L10" s="46"/>
      <c r="M10" s="46"/>
      <c r="N10" s="46"/>
      <c r="O10" s="46"/>
      <c r="P10" s="46">
        <f>データ!P6</f>
        <v>89.47</v>
      </c>
      <c r="Q10" s="46"/>
      <c r="R10" s="46"/>
      <c r="S10" s="46"/>
      <c r="T10" s="46"/>
      <c r="U10" s="46"/>
      <c r="V10" s="46"/>
      <c r="W10" s="46">
        <f>データ!Q6</f>
        <v>63.17</v>
      </c>
      <c r="X10" s="46"/>
      <c r="Y10" s="46"/>
      <c r="Z10" s="46"/>
      <c r="AA10" s="46"/>
      <c r="AB10" s="46"/>
      <c r="AC10" s="46"/>
      <c r="AD10" s="51">
        <f>データ!R6</f>
        <v>3300</v>
      </c>
      <c r="AE10" s="51"/>
      <c r="AF10" s="51"/>
      <c r="AG10" s="51"/>
      <c r="AH10" s="51"/>
      <c r="AI10" s="51"/>
      <c r="AJ10" s="51"/>
      <c r="AK10" s="2"/>
      <c r="AL10" s="51">
        <f>データ!V6</f>
        <v>29712</v>
      </c>
      <c r="AM10" s="51"/>
      <c r="AN10" s="51"/>
      <c r="AO10" s="51"/>
      <c r="AP10" s="51"/>
      <c r="AQ10" s="51"/>
      <c r="AR10" s="51"/>
      <c r="AS10" s="51"/>
      <c r="AT10" s="46">
        <f>データ!W6</f>
        <v>9.06</v>
      </c>
      <c r="AU10" s="46"/>
      <c r="AV10" s="46"/>
      <c r="AW10" s="46"/>
      <c r="AX10" s="46"/>
      <c r="AY10" s="46"/>
      <c r="AZ10" s="46"/>
      <c r="BA10" s="46"/>
      <c r="BB10" s="46">
        <f>データ!X6</f>
        <v>3279.47</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118</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K6t/hd9IN5tBQh5tULfa17zEAqnbBsu6aaFwFFcfeytcemx6YQVGFuYmS0qg99QjDfENGBwHvVznmAJi53p0A==" saltValue="XD9iUPokxYlLmD/WF9h/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12149</v>
      </c>
      <c r="D6" s="33">
        <f t="shared" si="3"/>
        <v>46</v>
      </c>
      <c r="E6" s="33">
        <f t="shared" si="3"/>
        <v>17</v>
      </c>
      <c r="F6" s="33">
        <f t="shared" si="3"/>
        <v>1</v>
      </c>
      <c r="G6" s="33">
        <f t="shared" si="3"/>
        <v>0</v>
      </c>
      <c r="H6" s="33" t="str">
        <f t="shared" si="3"/>
        <v>北海道　稚内市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48.41</v>
      </c>
      <c r="P6" s="34">
        <f t="shared" si="3"/>
        <v>89.47</v>
      </c>
      <c r="Q6" s="34">
        <f t="shared" si="3"/>
        <v>63.17</v>
      </c>
      <c r="R6" s="34">
        <f t="shared" si="3"/>
        <v>3300</v>
      </c>
      <c r="S6" s="34">
        <f t="shared" si="3"/>
        <v>33605</v>
      </c>
      <c r="T6" s="34">
        <f t="shared" si="3"/>
        <v>761.47</v>
      </c>
      <c r="U6" s="34">
        <f t="shared" si="3"/>
        <v>44.13</v>
      </c>
      <c r="V6" s="34">
        <f t="shared" si="3"/>
        <v>29712</v>
      </c>
      <c r="W6" s="34">
        <f t="shared" si="3"/>
        <v>9.06</v>
      </c>
      <c r="X6" s="34">
        <f t="shared" si="3"/>
        <v>3279.47</v>
      </c>
      <c r="Y6" s="35">
        <f>IF(Y7="",NA(),Y7)</f>
        <v>105.75</v>
      </c>
      <c r="Z6" s="35">
        <f t="shared" ref="Z6:AH6" si="4">IF(Z7="",NA(),Z7)</f>
        <v>106.94</v>
      </c>
      <c r="AA6" s="35">
        <f t="shared" si="4"/>
        <v>101.22</v>
      </c>
      <c r="AB6" s="35">
        <f t="shared" si="4"/>
        <v>100.22</v>
      </c>
      <c r="AC6" s="35">
        <f t="shared" si="4"/>
        <v>102.62</v>
      </c>
      <c r="AD6" s="35">
        <f t="shared" si="4"/>
        <v>109.48</v>
      </c>
      <c r="AE6" s="35">
        <f t="shared" si="4"/>
        <v>109.27</v>
      </c>
      <c r="AF6" s="35">
        <f t="shared" si="4"/>
        <v>108.03</v>
      </c>
      <c r="AG6" s="35">
        <f t="shared" si="4"/>
        <v>106.9</v>
      </c>
      <c r="AH6" s="35">
        <f t="shared" si="4"/>
        <v>106.81</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34.4</v>
      </c>
      <c r="AT6" s="34" t="str">
        <f>IF(AT7="","",IF(AT7="-","【-】","【"&amp;SUBSTITUTE(TEXT(AT7,"#,##0.00"),"-","△")&amp;"】"))</f>
        <v>【3.09】</v>
      </c>
      <c r="AU6" s="35">
        <f>IF(AU7="",NA(),AU7)</f>
        <v>17.260000000000002</v>
      </c>
      <c r="AV6" s="35">
        <f t="shared" ref="AV6:BD6" si="6">IF(AV7="",NA(),AV7)</f>
        <v>17.489999999999998</v>
      </c>
      <c r="AW6" s="35">
        <f t="shared" si="6"/>
        <v>33.159999999999997</v>
      </c>
      <c r="AX6" s="35">
        <f t="shared" si="6"/>
        <v>27.18</v>
      </c>
      <c r="AY6" s="35">
        <f t="shared" si="6"/>
        <v>6.03</v>
      </c>
      <c r="AZ6" s="35">
        <f t="shared" si="6"/>
        <v>78.930000000000007</v>
      </c>
      <c r="BA6" s="35">
        <f t="shared" si="6"/>
        <v>77.94</v>
      </c>
      <c r="BB6" s="35">
        <f t="shared" si="6"/>
        <v>78.45</v>
      </c>
      <c r="BC6" s="35">
        <f t="shared" si="6"/>
        <v>76.31</v>
      </c>
      <c r="BD6" s="35">
        <f t="shared" si="6"/>
        <v>68.17</v>
      </c>
      <c r="BE6" s="34" t="str">
        <f>IF(BE7="","",IF(BE7="-","【-】","【"&amp;SUBSTITUTE(TEXT(BE7,"#,##0.00"),"-","△")&amp;"】"))</f>
        <v>【69.54】</v>
      </c>
      <c r="BF6" s="35">
        <f>IF(BF7="",NA(),BF7)</f>
        <v>1400.24</v>
      </c>
      <c r="BG6" s="35">
        <f t="shared" ref="BG6:BO6" si="7">IF(BG7="",NA(),BG7)</f>
        <v>1375.37</v>
      </c>
      <c r="BH6" s="35">
        <f t="shared" si="7"/>
        <v>1356.98</v>
      </c>
      <c r="BI6" s="35">
        <f t="shared" si="7"/>
        <v>1326.93</v>
      </c>
      <c r="BJ6" s="35">
        <f t="shared" si="7"/>
        <v>1284.3699999999999</v>
      </c>
      <c r="BK6" s="35">
        <f t="shared" si="7"/>
        <v>848.31</v>
      </c>
      <c r="BL6" s="35">
        <f t="shared" si="7"/>
        <v>774.99</v>
      </c>
      <c r="BM6" s="35">
        <f t="shared" si="7"/>
        <v>799.41</v>
      </c>
      <c r="BN6" s="35">
        <f t="shared" si="7"/>
        <v>820.36</v>
      </c>
      <c r="BO6" s="35">
        <f t="shared" si="7"/>
        <v>789.44</v>
      </c>
      <c r="BP6" s="34" t="str">
        <f>IF(BP7="","",IF(BP7="-","【-】","【"&amp;SUBSTITUTE(TEXT(BP7,"#,##0.00"),"-","△")&amp;"】"))</f>
        <v>【682.51】</v>
      </c>
      <c r="BQ6" s="35">
        <f>IF(BQ7="",NA(),BQ7)</f>
        <v>112.07</v>
      </c>
      <c r="BR6" s="35">
        <f t="shared" ref="BR6:BZ6" si="8">IF(BR7="",NA(),BR7)</f>
        <v>115.22</v>
      </c>
      <c r="BS6" s="35">
        <f t="shared" si="8"/>
        <v>100</v>
      </c>
      <c r="BT6" s="35">
        <f t="shared" si="8"/>
        <v>100</v>
      </c>
      <c r="BU6" s="35">
        <f t="shared" si="8"/>
        <v>100</v>
      </c>
      <c r="BV6" s="35">
        <f t="shared" si="8"/>
        <v>94.38</v>
      </c>
      <c r="BW6" s="35">
        <f t="shared" si="8"/>
        <v>96.57</v>
      </c>
      <c r="BX6" s="35">
        <f t="shared" si="8"/>
        <v>96.54</v>
      </c>
      <c r="BY6" s="35">
        <f t="shared" si="8"/>
        <v>95.4</v>
      </c>
      <c r="BZ6" s="35">
        <f t="shared" si="8"/>
        <v>87.29</v>
      </c>
      <c r="CA6" s="34" t="str">
        <f>IF(CA7="","",IF(CA7="-","【-】","【"&amp;SUBSTITUTE(TEXT(CA7,"#,##0.00"),"-","△")&amp;"】"))</f>
        <v>【100.34】</v>
      </c>
      <c r="CB6" s="35">
        <f>IF(CB7="",NA(),CB7)</f>
        <v>147.19999999999999</v>
      </c>
      <c r="CC6" s="35">
        <f t="shared" ref="CC6:CK6" si="9">IF(CC7="",NA(),CC7)</f>
        <v>143.18</v>
      </c>
      <c r="CD6" s="35">
        <f t="shared" si="9"/>
        <v>165.33</v>
      </c>
      <c r="CE6" s="35">
        <f t="shared" si="9"/>
        <v>165.29</v>
      </c>
      <c r="CF6" s="35">
        <f t="shared" si="9"/>
        <v>165.37</v>
      </c>
      <c r="CG6" s="35">
        <f t="shared" si="9"/>
        <v>165.45</v>
      </c>
      <c r="CH6" s="35">
        <f t="shared" si="9"/>
        <v>161.54</v>
      </c>
      <c r="CI6" s="35">
        <f t="shared" si="9"/>
        <v>162.81</v>
      </c>
      <c r="CJ6" s="35">
        <f t="shared" si="9"/>
        <v>163.19999999999999</v>
      </c>
      <c r="CK6" s="35">
        <f t="shared" si="9"/>
        <v>176.67</v>
      </c>
      <c r="CL6" s="34" t="str">
        <f>IF(CL7="","",IF(CL7="-","【-】","【"&amp;SUBSTITUTE(TEXT(CL7,"#,##0.00"),"-","△")&amp;"】"))</f>
        <v>【136.15】</v>
      </c>
      <c r="CM6" s="35">
        <f>IF(CM7="",NA(),CM7)</f>
        <v>74.239999999999995</v>
      </c>
      <c r="CN6" s="35">
        <f t="shared" ref="CN6:CV6" si="10">IF(CN7="",NA(),CN7)</f>
        <v>72.7</v>
      </c>
      <c r="CO6" s="35">
        <f t="shared" si="10"/>
        <v>69.91</v>
      </c>
      <c r="CP6" s="35">
        <f t="shared" si="10"/>
        <v>71.72</v>
      </c>
      <c r="CQ6" s="35">
        <f t="shared" si="10"/>
        <v>69.06</v>
      </c>
      <c r="CR6" s="35">
        <f t="shared" si="10"/>
        <v>65.62</v>
      </c>
      <c r="CS6" s="35">
        <f t="shared" si="10"/>
        <v>64.67</v>
      </c>
      <c r="CT6" s="35">
        <f t="shared" si="10"/>
        <v>64.959999999999994</v>
      </c>
      <c r="CU6" s="35">
        <f t="shared" si="10"/>
        <v>65.040000000000006</v>
      </c>
      <c r="CV6" s="35">
        <f t="shared" si="10"/>
        <v>57.42</v>
      </c>
      <c r="CW6" s="34" t="str">
        <f>IF(CW7="","",IF(CW7="-","【-】","【"&amp;SUBSTITUTE(TEXT(CW7,"#,##0.00"),"-","△")&amp;"】"))</f>
        <v>【59.64】</v>
      </c>
      <c r="CX6" s="35">
        <f>IF(CX7="",NA(),CX7)</f>
        <v>93.42</v>
      </c>
      <c r="CY6" s="35">
        <f t="shared" ref="CY6:DG6" si="11">IF(CY7="",NA(),CY7)</f>
        <v>93.52</v>
      </c>
      <c r="CZ6" s="35">
        <f t="shared" si="11"/>
        <v>93.6</v>
      </c>
      <c r="DA6" s="35">
        <f t="shared" si="11"/>
        <v>93.88</v>
      </c>
      <c r="DB6" s="35">
        <f t="shared" si="11"/>
        <v>93.99</v>
      </c>
      <c r="DC6" s="35">
        <f t="shared" si="11"/>
        <v>91.44</v>
      </c>
      <c r="DD6" s="35">
        <f t="shared" si="11"/>
        <v>91.76</v>
      </c>
      <c r="DE6" s="35">
        <f t="shared" si="11"/>
        <v>92.3</v>
      </c>
      <c r="DF6" s="35">
        <f t="shared" si="11"/>
        <v>92.55</v>
      </c>
      <c r="DG6" s="35">
        <f t="shared" si="11"/>
        <v>90.42</v>
      </c>
      <c r="DH6" s="34" t="str">
        <f>IF(DH7="","",IF(DH7="-","【-】","【"&amp;SUBSTITUTE(TEXT(DH7,"#,##0.00"),"-","△")&amp;"】"))</f>
        <v>【95.35】</v>
      </c>
      <c r="DI6" s="35">
        <f>IF(DI7="",NA(),DI7)</f>
        <v>16.100000000000001</v>
      </c>
      <c r="DJ6" s="35">
        <f t="shared" ref="DJ6:DR6" si="12">IF(DJ7="",NA(),DJ7)</f>
        <v>19.04</v>
      </c>
      <c r="DK6" s="35">
        <f t="shared" si="12"/>
        <v>22.02</v>
      </c>
      <c r="DL6" s="35">
        <f t="shared" si="12"/>
        <v>25.09</v>
      </c>
      <c r="DM6" s="35">
        <f t="shared" si="12"/>
        <v>28.06</v>
      </c>
      <c r="DN6" s="35">
        <f t="shared" si="12"/>
        <v>25.89</v>
      </c>
      <c r="DO6" s="35">
        <f t="shared" si="12"/>
        <v>26.63</v>
      </c>
      <c r="DP6" s="35">
        <f t="shared" si="12"/>
        <v>25.61</v>
      </c>
      <c r="DQ6" s="35">
        <f t="shared" si="12"/>
        <v>26.13</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1.37</v>
      </c>
      <c r="ED6" s="34" t="str">
        <f>IF(ED7="","",IF(ED7="-","【-】","【"&amp;SUBSTITUTE(TEXT(ED7,"#,##0.00"),"-","△")&amp;"】"))</f>
        <v>【5.90】</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0.17</v>
      </c>
      <c r="EO6" s="34" t="str">
        <f>IF(EO7="","",IF(EO7="-","【-】","【"&amp;SUBSTITUTE(TEXT(EO7,"#,##0.00"),"-","△")&amp;"】"))</f>
        <v>【0.22】</v>
      </c>
    </row>
    <row r="7" spans="1:148" s="36" customFormat="1" x14ac:dyDescent="0.15">
      <c r="A7" s="28"/>
      <c r="B7" s="37">
        <v>2019</v>
      </c>
      <c r="C7" s="37">
        <v>12149</v>
      </c>
      <c r="D7" s="37">
        <v>46</v>
      </c>
      <c r="E7" s="37">
        <v>17</v>
      </c>
      <c r="F7" s="37">
        <v>1</v>
      </c>
      <c r="G7" s="37">
        <v>0</v>
      </c>
      <c r="H7" s="37" t="s">
        <v>96</v>
      </c>
      <c r="I7" s="37" t="s">
        <v>97</v>
      </c>
      <c r="J7" s="37" t="s">
        <v>98</v>
      </c>
      <c r="K7" s="37" t="s">
        <v>99</v>
      </c>
      <c r="L7" s="37" t="s">
        <v>100</v>
      </c>
      <c r="M7" s="37" t="s">
        <v>101</v>
      </c>
      <c r="N7" s="38" t="s">
        <v>102</v>
      </c>
      <c r="O7" s="38">
        <v>48.41</v>
      </c>
      <c r="P7" s="38">
        <v>89.47</v>
      </c>
      <c r="Q7" s="38">
        <v>63.17</v>
      </c>
      <c r="R7" s="38">
        <v>3300</v>
      </c>
      <c r="S7" s="38">
        <v>33605</v>
      </c>
      <c r="T7" s="38">
        <v>761.47</v>
      </c>
      <c r="U7" s="38">
        <v>44.13</v>
      </c>
      <c r="V7" s="38">
        <v>29712</v>
      </c>
      <c r="W7" s="38">
        <v>9.06</v>
      </c>
      <c r="X7" s="38">
        <v>3279.47</v>
      </c>
      <c r="Y7" s="38">
        <v>105.75</v>
      </c>
      <c r="Z7" s="38">
        <v>106.94</v>
      </c>
      <c r="AA7" s="38">
        <v>101.22</v>
      </c>
      <c r="AB7" s="38">
        <v>100.22</v>
      </c>
      <c r="AC7" s="38">
        <v>102.62</v>
      </c>
      <c r="AD7" s="38">
        <v>109.48</v>
      </c>
      <c r="AE7" s="38">
        <v>109.27</v>
      </c>
      <c r="AF7" s="38">
        <v>108.03</v>
      </c>
      <c r="AG7" s="38">
        <v>106.9</v>
      </c>
      <c r="AH7" s="38">
        <v>106.81</v>
      </c>
      <c r="AI7" s="38">
        <v>108.07</v>
      </c>
      <c r="AJ7" s="38">
        <v>0</v>
      </c>
      <c r="AK7" s="38">
        <v>0</v>
      </c>
      <c r="AL7" s="38">
        <v>0</v>
      </c>
      <c r="AM7" s="38">
        <v>0</v>
      </c>
      <c r="AN7" s="38">
        <v>0</v>
      </c>
      <c r="AO7" s="38">
        <v>16.34</v>
      </c>
      <c r="AP7" s="38">
        <v>15.65</v>
      </c>
      <c r="AQ7" s="38">
        <v>13.55</v>
      </c>
      <c r="AR7" s="38">
        <v>9.06</v>
      </c>
      <c r="AS7" s="38">
        <v>34.4</v>
      </c>
      <c r="AT7" s="38">
        <v>3.09</v>
      </c>
      <c r="AU7" s="38">
        <v>17.260000000000002</v>
      </c>
      <c r="AV7" s="38">
        <v>17.489999999999998</v>
      </c>
      <c r="AW7" s="38">
        <v>33.159999999999997</v>
      </c>
      <c r="AX7" s="38">
        <v>27.18</v>
      </c>
      <c r="AY7" s="38">
        <v>6.03</v>
      </c>
      <c r="AZ7" s="38">
        <v>78.930000000000007</v>
      </c>
      <c r="BA7" s="38">
        <v>77.94</v>
      </c>
      <c r="BB7" s="38">
        <v>78.45</v>
      </c>
      <c r="BC7" s="38">
        <v>76.31</v>
      </c>
      <c r="BD7" s="38">
        <v>68.17</v>
      </c>
      <c r="BE7" s="38">
        <v>69.540000000000006</v>
      </c>
      <c r="BF7" s="38">
        <v>1400.24</v>
      </c>
      <c r="BG7" s="38">
        <v>1375.37</v>
      </c>
      <c r="BH7" s="38">
        <v>1356.98</v>
      </c>
      <c r="BI7" s="38">
        <v>1326.93</v>
      </c>
      <c r="BJ7" s="38">
        <v>1284.3699999999999</v>
      </c>
      <c r="BK7" s="38">
        <v>848.31</v>
      </c>
      <c r="BL7" s="38">
        <v>774.99</v>
      </c>
      <c r="BM7" s="38">
        <v>799.41</v>
      </c>
      <c r="BN7" s="38">
        <v>820.36</v>
      </c>
      <c r="BO7" s="38">
        <v>789.44</v>
      </c>
      <c r="BP7" s="38">
        <v>682.51</v>
      </c>
      <c r="BQ7" s="38">
        <v>112.07</v>
      </c>
      <c r="BR7" s="38">
        <v>115.22</v>
      </c>
      <c r="BS7" s="38">
        <v>100</v>
      </c>
      <c r="BT7" s="38">
        <v>100</v>
      </c>
      <c r="BU7" s="38">
        <v>100</v>
      </c>
      <c r="BV7" s="38">
        <v>94.38</v>
      </c>
      <c r="BW7" s="38">
        <v>96.57</v>
      </c>
      <c r="BX7" s="38">
        <v>96.54</v>
      </c>
      <c r="BY7" s="38">
        <v>95.4</v>
      </c>
      <c r="BZ7" s="38">
        <v>87.29</v>
      </c>
      <c r="CA7" s="38">
        <v>100.34</v>
      </c>
      <c r="CB7" s="38">
        <v>147.19999999999999</v>
      </c>
      <c r="CC7" s="38">
        <v>143.18</v>
      </c>
      <c r="CD7" s="38">
        <v>165.33</v>
      </c>
      <c r="CE7" s="38">
        <v>165.29</v>
      </c>
      <c r="CF7" s="38">
        <v>165.37</v>
      </c>
      <c r="CG7" s="38">
        <v>165.45</v>
      </c>
      <c r="CH7" s="38">
        <v>161.54</v>
      </c>
      <c r="CI7" s="38">
        <v>162.81</v>
      </c>
      <c r="CJ7" s="38">
        <v>163.19999999999999</v>
      </c>
      <c r="CK7" s="38">
        <v>176.67</v>
      </c>
      <c r="CL7" s="38">
        <v>136.15</v>
      </c>
      <c r="CM7" s="38">
        <v>74.239999999999995</v>
      </c>
      <c r="CN7" s="38">
        <v>72.7</v>
      </c>
      <c r="CO7" s="38">
        <v>69.91</v>
      </c>
      <c r="CP7" s="38">
        <v>71.72</v>
      </c>
      <c r="CQ7" s="38">
        <v>69.06</v>
      </c>
      <c r="CR7" s="38">
        <v>65.62</v>
      </c>
      <c r="CS7" s="38">
        <v>64.67</v>
      </c>
      <c r="CT7" s="38">
        <v>64.959999999999994</v>
      </c>
      <c r="CU7" s="38">
        <v>65.040000000000006</v>
      </c>
      <c r="CV7" s="38">
        <v>57.42</v>
      </c>
      <c r="CW7" s="38">
        <v>59.64</v>
      </c>
      <c r="CX7" s="38">
        <v>93.42</v>
      </c>
      <c r="CY7" s="38">
        <v>93.52</v>
      </c>
      <c r="CZ7" s="38">
        <v>93.6</v>
      </c>
      <c r="DA7" s="38">
        <v>93.88</v>
      </c>
      <c r="DB7" s="38">
        <v>93.99</v>
      </c>
      <c r="DC7" s="38">
        <v>91.44</v>
      </c>
      <c r="DD7" s="38">
        <v>91.76</v>
      </c>
      <c r="DE7" s="38">
        <v>92.3</v>
      </c>
      <c r="DF7" s="38">
        <v>92.55</v>
      </c>
      <c r="DG7" s="38">
        <v>90.42</v>
      </c>
      <c r="DH7" s="38">
        <v>95.35</v>
      </c>
      <c r="DI7" s="38">
        <v>16.100000000000001</v>
      </c>
      <c r="DJ7" s="38">
        <v>19.04</v>
      </c>
      <c r="DK7" s="38">
        <v>22.02</v>
      </c>
      <c r="DL7" s="38">
        <v>25.09</v>
      </c>
      <c r="DM7" s="38">
        <v>28.06</v>
      </c>
      <c r="DN7" s="38">
        <v>25.89</v>
      </c>
      <c r="DO7" s="38">
        <v>26.63</v>
      </c>
      <c r="DP7" s="38">
        <v>25.61</v>
      </c>
      <c r="DQ7" s="38">
        <v>26.13</v>
      </c>
      <c r="DR7" s="38">
        <v>29.23</v>
      </c>
      <c r="DS7" s="38">
        <v>38.57</v>
      </c>
      <c r="DT7" s="38">
        <v>0</v>
      </c>
      <c r="DU7" s="38">
        <v>0</v>
      </c>
      <c r="DV7" s="38">
        <v>0</v>
      </c>
      <c r="DW7" s="38">
        <v>0</v>
      </c>
      <c r="DX7" s="38">
        <v>0</v>
      </c>
      <c r="DY7" s="38">
        <v>0.71</v>
      </c>
      <c r="DZ7" s="38">
        <v>0.95</v>
      </c>
      <c r="EA7" s="38">
        <v>1.07</v>
      </c>
      <c r="EB7" s="38">
        <v>1.03</v>
      </c>
      <c r="EC7" s="38">
        <v>1.37</v>
      </c>
      <c r="ED7" s="38">
        <v>5.9</v>
      </c>
      <c r="EE7" s="38">
        <v>0</v>
      </c>
      <c r="EF7" s="38">
        <v>0</v>
      </c>
      <c r="EG7" s="38">
        <v>0</v>
      </c>
      <c r="EH7" s="38">
        <v>0</v>
      </c>
      <c r="EI7" s="38">
        <v>0</v>
      </c>
      <c r="EJ7" s="38">
        <v>0.27</v>
      </c>
      <c r="EK7" s="38">
        <v>0.17</v>
      </c>
      <c r="EL7" s="38">
        <v>0.13</v>
      </c>
      <c r="EM7" s="38">
        <v>0.1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2018607</cp:lastModifiedBy>
  <cp:lastPrinted>2021-01-20T08:19:42Z</cp:lastPrinted>
  <dcterms:created xsi:type="dcterms:W3CDTF">2020-12-04T02:23:47Z</dcterms:created>
  <dcterms:modified xsi:type="dcterms:W3CDTF">2021-01-20T08:23:51Z</dcterms:modified>
  <cp:category/>
</cp:coreProperties>
</file>