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72.20.1.7\hon024\★20161213_旧水道庶務課共有フォルダ\★庶務Ｇ共有フォルダ\00　H28共有\15 経営比較分析表\R1\振興局回答\"/>
    </mc:Choice>
  </mc:AlternateContent>
  <workbookProtection workbookAlgorithmName="SHA-512" workbookHashValue="jUjCmTBIHQRcqqXQKdh2NVJhYS4N91I3+UyFerqb2ARMGgmYPaSvtgs3FDnLd21JP7u397jTwGjSA2XhvFR0Aw==" workbookSaltValue="1g9amz2pJYIL8zdLUJRyqg=="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<sst xmlns="http://schemas.openxmlformats.org/spreadsheetml/2006/main" count="220" uniqueCount="108">
  <si>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</si>
  <si>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</si>
  <si>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</si>
  <si>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</si>
  <si>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</si>
  <si>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</si>
  <si>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</si>
  <si>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</si>
  <si>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</si>
  <si>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</si>
  <si>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</si>
  <si>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</si>
  <si>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</si>
  <si>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</si>
  <si>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</si>
  <si>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</si>
  <si>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現在給水人口(人)</t>
    <phoneticPr fontId="5"/>
  </si>
  <si>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5"/>
  </si>
  <si>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5"/>
  </si>
  <si>
    <t>－</t>
    <phoneticPr fontId="5"/>
  </si>
  <si>
    <t>類似団体平均値（平均値）</t>
    <phoneticPr fontId="5"/>
  </si>
  <si>
    <t>【】</t>
    <phoneticPr fontId="5"/>
  </si>
  <si>
    <t>平成30年度全国平均</t>
    <phoneticPr fontId="5"/>
  </si>
  <si>
    <t>分析欄</t>
    <rPh sb="0" eb="2">
      <t>ブンセキ</t>
    </rPh>
    <rPh sb="2" eb="3">
      <t>ラン</t>
    </rPh>
    <phoneticPr fontId="5"/>
  </si>
  <si>
    <t>1. 経営の健全性・効率性</t>
    <phoneticPr fontId="5"/>
  </si>
  <si>
    <t>1. 経営の健全性・効率性について</t>
    <phoneticPr fontId="5"/>
  </si>
  <si>
    <t>2. 老朽化の状況について</t>
    <phoneticPr fontId="5"/>
  </si>
  <si>
    <t>2. 老朽化の状況</t>
    <phoneticPr fontId="5"/>
  </si>
  <si>
    <t>全体総括</t>
    <rPh sb="0" eb="2">
      <t>ゼンタイ</t>
    </rPh>
    <rPh sb="2" eb="4">
      <t>ソウカツ</t>
    </rPh>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</si>
  <si>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</si>
  <si>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</si>
  <si>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</si>
  <si>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</si>
  <si>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</si>
  <si>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</si>
  <si>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</si>
  <si>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</si>
  <si>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</si>
  <si>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</si>
  <si>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</si>
  <si>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</si>
  <si>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水道事業(法適用)</t>
    <rPh sb="0" eb="2">
      <t>スイドウ</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</si>
  <si>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</si>
  <si>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</si>
  <si>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</si>
  <si>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</si>
  <si>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</si>
  <si>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</si>
  <si>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</si>
  <si>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</si>
  <si>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</si>
  <si>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</si>
  <si>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</si>
  <si>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</si>
  <si>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</si>
  <si>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</si>
  <si>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</si>
  <si>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</si>
  <si>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</si>
  <si>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</si>
  <si>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</si>
  <si>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</si>
  <si>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</si>
  <si>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</si>
  <si>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</si>
  <si>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</si>
  <si>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</si>
  <si>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</si>
  <si>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</si>
  <si>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</si>
  <si>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</si>
  <si>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</si>
  <si>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</si>
  <si>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</si>
  <si>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</si>
  <si>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</si>
  <si>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</si>
  <si>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</si>
  <si>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rPh sb="0" eb="2">
      <t>キュウスイ</t>
    </rPh>
    <rPh sb="2" eb="4">
      <t>ジンコウ</t>
    </rPh>
    <phoneticPr fontId="5"/>
  </si>
  <si>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</si>
  <si>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</si>
  <si>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</si>
  <si>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</si>
  <si>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</si>
  <si>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</si>
  <si>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</si>
  <si>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</si>
  <si>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</si>
  <si>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</si>
  <si>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</si>
  <si>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</si>
  <si>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</si>
  <si>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</si>
  <si>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北海道　稚内市</t>
  </si>
  <si>
    <t>法適用</t>
  </si>
  <si>
    <t>水道事業</t>
  </si>
  <si>
    <t>末端給水事業</t>
  </si>
  <si>
    <t>A5</t>
  </si>
  <si>
    <t>非設置</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</si>
  <si>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</si>
  <si>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</si>
  <si>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</si>
  <si>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</si>
  <si>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</si>
  <si>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</si>
  <si>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流動比率、企業債残高対給水収益比率については、前年度同様健全な状況であるといえる。経常収支比率や料金回収率については、今年度決算が赤字であったため、数値は悪化している。
　施設利用率はわずかに上昇したものの、類似団体と比べて依然低い状態であり、施設の計画的な更新や施設規模の見直し等を検討する必要がある。　
　管路経年化率は低いものの、今後急激に上昇することが予想される。
　今後は、既に策定された経営戦略に沿って計画的に事業を進め、広域化についても検討を行うとともに、必要に応じて経営戦略の見直しを行う。　　　　　　　　　　　　　　　　　　　　　　　　　　　　　　　　
</t>
    <rPh sb="24" eb="27">
      <t>ゼンネンド</t>
    </rPh>
    <rPh sb="27" eb="29">
      <t>ドウヨウ</t>
    </rPh>
    <rPh sb="32" eb="34">
      <t>ジョウキョウ</t>
    </rPh>
    <rPh sb="42" eb="48">
      <t>ケイジョウシュウシヒリツ</t>
    </rPh>
    <rPh sb="49" eb="51">
      <t>リョウキン</t>
    </rPh>
    <rPh sb="51" eb="53">
      <t>カイシュウ</t>
    </rPh>
    <rPh sb="53" eb="54">
      <t>リツ</t>
    </rPh>
    <rPh sb="60" eb="63">
      <t>コンネンド</t>
    </rPh>
    <rPh sb="63" eb="65">
      <t>ケッサン</t>
    </rPh>
    <rPh sb="66" eb="68">
      <t>アカジ</t>
    </rPh>
    <rPh sb="75" eb="77">
      <t>スウチ</t>
    </rPh>
    <rPh sb="78" eb="80">
      <t>アッカ</t>
    </rPh>
    <rPh sb="97" eb="99">
      <t>ジョウショウ</t>
    </rPh>
    <rPh sb="105" eb="109">
      <t>ルイジダンタイ</t>
    </rPh>
    <rPh sb="110" eb="111">
      <t>クラ</t>
    </rPh>
    <rPh sb="113" eb="115">
      <t>イゼン</t>
    </rPh>
    <rPh sb="123" eb="125">
      <t>シセツ</t>
    </rPh>
    <rPh sb="126" eb="129">
      <t>ケイカクテキ</t>
    </rPh>
    <rPh sb="130" eb="132">
      <t>コウシン</t>
    </rPh>
    <phoneticPr fontId="5"/>
  </si>
  <si>
    <t>①…100％未満は赤字、100％以上は黒字であることを示している。
→営業外収益（余剰電量収益）の減少及び営業費用（修繕費）が増加したため、赤字となった。　　　　　　　　　　　　　　　　　　　　　　　　　　　　　　　　　
②…営業収益に対する過年度からの累積欠損金の状況を示しており、0％であることが求められる。
→今年度は赤字となったため、欠損金が発生することとなった。
③…短期的な債務（1年以内に支払うべき債務）に対して支払うことができる現金等がある状況を示す100％以上であることが必要。
→高い水準を維持しており、支払能力が高いことを示している。　　　　　　　　　　　　　　
④…料金収入に対する企業債残高の割合を示しており、企業債残高の規模を表している。
→類似団体の平均値と比べると割合は低いが、建設改良事業の実施により少しずつ上昇している。
⑤…給水収益で回収すべき経費をすべて給水収益で賄えている状況を示す100％以上であることが必要。
→今年度は100％未満であり、主な要因として人口減少による給水収益や営業外収益の減少及び営業費用の増加が考えられる。
⑥…有収水量1㎥あたりについて、どれだけの費用がかかっているかを表したものである。
→H30供給単価237.53円（給水収益÷有収水量）がH30給水原価268.59円を下回っており、費用が給水収益で賄いきれていない状況にある。
⑦…数値が高いほど施設を無駄なく効率的に使用しているといえるが、数値が高すぎると施設に過大な負荷がかかっていることになる。
→H30最大稼働率は36.10％（日最大配水量÷日配水能力×100）、H30負荷率は87.86％（日平均配水量÷日最大配水量×100）である。類似団体と比較すると数値が低い状態である。最大稼働率が低く、施設利用率も低いため、施設規模の見直しを行う必要がある。
⑧…100％に近いほど施設の稼働状況が収益に反映されている。
→昨年度より下降し、類似団体平均も下回っている。100％に近づけるために、今後も漏水対策など有収率増加の取組を継続する必要がある。　　　</t>
    <rPh sb="6" eb="8">
      <t>ミマン</t>
    </rPh>
    <rPh sb="9" eb="11">
      <t>アカジ</t>
    </rPh>
    <rPh sb="16" eb="18">
      <t>イジョウ</t>
    </rPh>
    <rPh sb="19" eb="21">
      <t>クロジ</t>
    </rPh>
    <rPh sb="27" eb="28">
      <t>シメ</t>
    </rPh>
    <rPh sb="35" eb="38">
      <t>エイギョウガイ</t>
    </rPh>
    <rPh sb="38" eb="40">
      <t>シュウエキ</t>
    </rPh>
    <rPh sb="41" eb="43">
      <t>ヨジョウ</t>
    </rPh>
    <rPh sb="43" eb="45">
      <t>デンリョウ</t>
    </rPh>
    <rPh sb="45" eb="47">
      <t>シュウエキ</t>
    </rPh>
    <rPh sb="49" eb="51">
      <t>ゲンショウ</t>
    </rPh>
    <rPh sb="51" eb="52">
      <t>オヨ</t>
    </rPh>
    <rPh sb="53" eb="55">
      <t>エイギョウ</t>
    </rPh>
    <rPh sb="55" eb="57">
      <t>ヒヨウ</t>
    </rPh>
    <rPh sb="58" eb="61">
      <t>シュウゼンヒ</t>
    </rPh>
    <rPh sb="63" eb="65">
      <t>ゾウカ</t>
    </rPh>
    <rPh sb="70" eb="72">
      <t>アカジ</t>
    </rPh>
    <rPh sb="158" eb="161">
      <t>コンネンド</t>
    </rPh>
    <rPh sb="162" eb="164">
      <t>アカジ</t>
    </rPh>
    <rPh sb="171" eb="174">
      <t>ケッソンキン</t>
    </rPh>
    <rPh sb="175" eb="177">
      <t>ハッセイ</t>
    </rPh>
    <rPh sb="193" eb="195">
      <t>サイム</t>
    </rPh>
    <rPh sb="197" eb="198">
      <t>ネン</t>
    </rPh>
    <rPh sb="198" eb="200">
      <t>イナイ</t>
    </rPh>
    <rPh sb="201" eb="203">
      <t>シハラ</t>
    </rPh>
    <rPh sb="206" eb="208">
      <t>サイム</t>
    </rPh>
    <rPh sb="210" eb="211">
      <t>タイ</t>
    </rPh>
    <rPh sb="213" eb="215">
      <t>シハラ</t>
    </rPh>
    <rPh sb="222" eb="224">
      <t>ゲンキン</t>
    </rPh>
    <rPh sb="224" eb="225">
      <t>トウ</t>
    </rPh>
    <rPh sb="228" eb="230">
      <t>ジョウキョウ</t>
    </rPh>
    <rPh sb="231" eb="232">
      <t>シメ</t>
    </rPh>
    <rPh sb="237" eb="239">
      <t>イジョウ</t>
    </rPh>
    <rPh sb="245" eb="247">
      <t>ヒツヨウ</t>
    </rPh>
    <rPh sb="250" eb="251">
      <t>タカ</t>
    </rPh>
    <rPh sb="252" eb="254">
      <t>スイジュン</t>
    </rPh>
    <rPh sb="255" eb="257">
      <t>イジ</t>
    </rPh>
    <rPh sb="262" eb="264">
      <t>シハライ</t>
    </rPh>
    <rPh sb="264" eb="266">
      <t>ノウリョク</t>
    </rPh>
    <rPh sb="267" eb="268">
      <t>タカ</t>
    </rPh>
    <rPh sb="272" eb="273">
      <t>シメ</t>
    </rPh>
    <rPh sb="349" eb="350">
      <t>ア</t>
    </rPh>
    <rPh sb="355" eb="357">
      <t>ケンセツ</t>
    </rPh>
    <rPh sb="357" eb="359">
      <t>カイリョウ</t>
    </rPh>
    <rPh sb="359" eb="361">
      <t>ジギョウ</t>
    </rPh>
    <rPh sb="362" eb="364">
      <t>ジッシ</t>
    </rPh>
    <rPh sb="367" eb="368">
      <t>スコ</t>
    </rPh>
    <rPh sb="371" eb="373">
      <t>ジョウショウ</t>
    </rPh>
    <rPh sb="429" eb="432">
      <t>コンネンド</t>
    </rPh>
    <rPh sb="437" eb="439">
      <t>ミマン</t>
    </rPh>
    <rPh sb="443" eb="444">
      <t>オモ</t>
    </rPh>
    <rPh sb="445" eb="447">
      <t>ヨウイン</t>
    </rPh>
    <rPh sb="450" eb="452">
      <t>ジンコウ</t>
    </rPh>
    <rPh sb="452" eb="454">
      <t>ゲンショウ</t>
    </rPh>
    <rPh sb="457" eb="459">
      <t>キュウスイ</t>
    </rPh>
    <rPh sb="459" eb="461">
      <t>シュウエキ</t>
    </rPh>
    <rPh sb="462" eb="465">
      <t>エイギョウガイ</t>
    </rPh>
    <rPh sb="465" eb="467">
      <t>シュウエキ</t>
    </rPh>
    <rPh sb="468" eb="470">
      <t>ゲンショウ</t>
    </rPh>
    <rPh sb="470" eb="471">
      <t>オヨ</t>
    </rPh>
    <rPh sb="472" eb="474">
      <t>エイギョウ</t>
    </rPh>
    <rPh sb="474" eb="476">
      <t>ヒヨウ</t>
    </rPh>
    <rPh sb="477" eb="479">
      <t>ゾウカ</t>
    </rPh>
    <rPh sb="480" eb="481">
      <t>カンガ</t>
    </rPh>
    <rPh sb="533" eb="535">
      <t>キョウキュウ</t>
    </rPh>
    <rPh sb="594" eb="596">
      <t>ジョウキョウ</t>
    </rPh>
    <rPh sb="764" eb="766">
      <t>シセツ</t>
    </rPh>
    <rPh sb="766" eb="769">
      <t>リヨウリツ</t>
    </rPh>
    <rPh sb="770" eb="771">
      <t>ヒク</t>
    </rPh>
    <rPh sb="775" eb="777">
      <t>シセツ</t>
    </rPh>
    <rPh sb="777" eb="779">
      <t>キボ</t>
    </rPh>
    <rPh sb="780" eb="782">
      <t>ミナオ</t>
    </rPh>
    <rPh sb="784" eb="785">
      <t>オコナ</t>
    </rPh>
    <rPh sb="825" eb="828">
      <t>サクネンド</t>
    </rPh>
    <rPh sb="834" eb="836">
      <t>ルイジ</t>
    </rPh>
    <rPh sb="836" eb="838">
      <t>ダンタイ</t>
    </rPh>
    <rPh sb="838" eb="840">
      <t>ヘイキン</t>
    </rPh>
    <rPh sb="841" eb="843">
      <t>シタマワ</t>
    </rPh>
    <rPh sb="872" eb="873">
      <t>リツ</t>
    </rPh>
    <phoneticPr fontId="5"/>
  </si>
  <si>
    <t>①…施設など償却対象資産の老朽化の度合いを表したもの。100％に近いほど耐用年数に近づいていることを示している。
→類似団体と比較すると老朽化の度合いは若干高く、ゆるやかに進行しているため、計画的に更新していく必要がある。
②…耐用年数を超えた管路延長の割合を表したもの。管路の老朽化の度合いを示している。
→類似団体と比較すると耐用年数を超えた管路は少ないことがわかる。
③…当該年度に更新した管路延長の割合を表しており、管路の更新ペースや状況を把握することができる。
→昨年度よりも上昇し、類似団体平均値よりも少し上回っていることがわかる。</t>
    <rPh sb="237" eb="239">
      <t>サクネン</t>
    </rPh>
    <rPh sb="239" eb="240">
      <t>ド</t>
    </rPh>
    <rPh sb="243" eb="245">
      <t>ジョウショウ</t>
    </rPh>
    <rPh sb="247" eb="249">
      <t>ルイジ</t>
    </rPh>
    <rPh sb="249" eb="251">
      <t>ダンタイ</t>
    </rPh>
    <rPh sb="251" eb="254">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</si>
</sst>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6" fillId="0" borderId="0"/>
    <xf numFmtId="0" fontId="18" fillId="0" borderId="0">
      <alignment vertical="center"/>
    </xf>
    <xf numFmtId="0" fontId="14" fillId="0" borderId="0">
      <alignment vertical="center"/>
    </xf>
    <xf numFmtId="0" fontId="17" fillId="0" borderId="0"/>
    <xf numFmtId="0" fontId="1" fillId="0" borderId="0">
      <alignment vertical="center"/>
    </xf>
    <xf numFmtId="0" fontId="16" fillId="0" borderId="0"/>
    <xf numFmtId="0" fontId="19" fillId="0" borderId="0">
      <alignment vertical="center"/>
    </xf>
    <xf numFmtId="0" fontId="20" fillId="0" borderId="0"/>
  </cellStyleXfs>
  <cellXfs count="10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4" fillId="0" borderId="0" xfId="0" applyFont="1" applyBorder="1" applyAlignment="1">
      <alignment horizontal="center" vertical="center"/>
    </xf>
    <xf numFmtId="0" fontId="16" fillId="0" borderId="0" xfId="0" applyFont="1">
      <alignment vertical="center"/>
    </xf>
    <xf numFmtId="0" fontId="3" fillId="0" borderId="0" xfId="0" applyFont="1" applyProtection="1">
      <alignment vertical="center"/>
      <protection hidden="1"/>
    </xf>
    <xf numFmtId="0" fontId="3"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49" fontId="4" fillId="0" borderId="0"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9" fillId="0" borderId="0" xfId="0" applyFont="1" applyBorder="1" applyAlignment="1">
      <alignment horizontal="left"/>
    </xf>
    <xf numFmtId="0" fontId="9" fillId="0" borderId="1" xfId="0" applyFont="1" applyBorder="1" applyAlignment="1">
      <alignment horizontal="left"/>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2" fillId="0" borderId="9" xfId="2" applyFont="1" applyBorder="1" applyAlignment="1" applyProtection="1">
      <alignment horizontal="left" vertical="top" wrapText="1"/>
      <protection locked="0"/>
    </xf>
    <xf numFmtId="0" fontId="22" fillId="0" borderId="0" xfId="2" applyFont="1" applyBorder="1" applyAlignment="1" applyProtection="1">
      <alignment horizontal="left" vertical="top" wrapText="1"/>
      <protection locked="0"/>
    </xf>
    <xf numFmtId="0" fontId="22" fillId="0" borderId="10" xfId="2"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1.25</c:v>
                </c:pt>
                <c:pt idx="1">
                  <c:v>0.56000000000000005</c:v>
                </c:pt>
                <c:pt idx="2">
                  <c:v>0.46</c:v>
                </c:pt>
                <c:pt idx="3">
                  <c:v>0.5</c:v>
                </c:pt>
                <c:pt idx="4">
                  <c:v>0.63</c:v>
                </c:pt>
              </c:numCache>
            </c:numRef>
          </c:val>
          <c:extLst>
            <c:ext xmlns:c16="http://schemas.microsoft.com/office/drawing/2014/chart" uri="{C3380CC4-5D6E-409C-BE32-E72D297353CC}">
              <c16:uniqueId val="{00000000-9F6D-4C81-B6B7-3ECE8F60328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9F6D-4C81-B6B7-3ECE8F60328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33.17</c:v>
                </c:pt>
                <c:pt idx="1">
                  <c:v>32.200000000000003</c:v>
                </c:pt>
                <c:pt idx="2">
                  <c:v>32.229999999999997</c:v>
                </c:pt>
                <c:pt idx="3">
                  <c:v>31.06</c:v>
                </c:pt>
                <c:pt idx="4">
                  <c:v>31.71</c:v>
                </c:pt>
              </c:numCache>
            </c:numRef>
          </c:val>
          <c:extLst>
            <c:ext xmlns:c16="http://schemas.microsoft.com/office/drawing/2014/chart" uri="{C3380CC4-5D6E-409C-BE32-E72D297353CC}">
              <c16:uniqueId val="{00000000-1252-432F-B780-44E9238654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1252-432F-B780-44E9238654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81.010000000000005</c:v>
                </c:pt>
                <c:pt idx="1">
                  <c:v>82.21</c:v>
                </c:pt>
                <c:pt idx="2">
                  <c:v>81.63</c:v>
                </c:pt>
                <c:pt idx="3">
                  <c:v>83.35</c:v>
                </c:pt>
                <c:pt idx="4">
                  <c:v>80.58</c:v>
                </c:pt>
              </c:numCache>
            </c:numRef>
          </c:val>
          <c:extLst>
            <c:ext xmlns:c16="http://schemas.microsoft.com/office/drawing/2014/chart" uri="{C3380CC4-5D6E-409C-BE32-E72D297353CC}">
              <c16:uniqueId val="{00000000-C1DB-426C-AC90-98014BCA2D3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C1DB-426C-AC90-98014BCA2D3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107.74</c:v>
                </c:pt>
                <c:pt idx="1">
                  <c:v>97.95</c:v>
                </c:pt>
                <c:pt idx="2">
                  <c:v>103.65</c:v>
                </c:pt>
                <c:pt idx="3">
                  <c:v>105.67</c:v>
                </c:pt>
                <c:pt idx="4">
                  <c:v>91.88</c:v>
                </c:pt>
              </c:numCache>
            </c:numRef>
          </c:val>
          <c:extLst>
            <c:ext xmlns:c16="http://schemas.microsoft.com/office/drawing/2014/chart" uri="{C3380CC4-5D6E-409C-BE32-E72D297353CC}">
              <c16:uniqueId val="{00000000-8EC3-4EB7-BD4A-7BB27CA722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8EC3-4EB7-BD4A-7BB27CA722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47.54</c:v>
                </c:pt>
                <c:pt idx="1">
                  <c:v>48.69</c:v>
                </c:pt>
                <c:pt idx="2">
                  <c:v>49.95</c:v>
                </c:pt>
                <c:pt idx="3">
                  <c:v>50.95</c:v>
                </c:pt>
                <c:pt idx="4">
                  <c:v>51.69</c:v>
                </c:pt>
              </c:numCache>
            </c:numRef>
          </c:val>
          <c:extLst>
            <c:ext xmlns:c16="http://schemas.microsoft.com/office/drawing/2014/chart" uri="{C3380CC4-5D6E-409C-BE32-E72D297353CC}">
              <c16:uniqueId val="{00000000-5609-4FD5-9361-016BA7BAC5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5609-4FD5-9361-016BA7BAC5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0.78</c:v>
                </c:pt>
                <c:pt idx="1">
                  <c:v>0.14000000000000001</c:v>
                </c:pt>
                <c:pt idx="2">
                  <c:v>0.14000000000000001</c:v>
                </c:pt>
                <c:pt idx="3">
                  <c:v>0.14000000000000001</c:v>
                </c:pt>
                <c:pt idx="4">
                  <c:v>0.13</c:v>
                </c:pt>
              </c:numCache>
            </c:numRef>
          </c:val>
          <c:extLst>
            <c:ext xmlns:c16="http://schemas.microsoft.com/office/drawing/2014/chart" uri="{C3380CC4-5D6E-409C-BE32-E72D297353CC}">
              <c16:uniqueId val="{00000000-D801-45D1-BE7F-9DCAD1F140C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D801-45D1-BE7F-9DCAD1F140C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
                  <c:v>0</c:v>
                </c:pt>
                <c:pt idx="1">
                  <c:v>2.2799999999999998</c:v>
                </c:pt>
                <c:pt idx="2" formatCode="#,##0.00;&quot;△&quot;#,##0.00">
                  <c:v>0</c:v>
                </c:pt>
                <c:pt idx="3" formatCode="#,##0.00;&quot;△&quot;#,##0.00">
                  <c:v>0</c:v>
                </c:pt>
                <c:pt idx="4">
                  <c:v>9.7799999999999994</c:v>
                </c:pt>
              </c:numCache>
            </c:numRef>
          </c:val>
          <c:extLst>
            <c:ext xmlns:c16="http://schemas.microsoft.com/office/drawing/2014/chart" uri="{C3380CC4-5D6E-409C-BE32-E72D297353CC}">
              <c16:uniqueId val="{00000000-EEB2-4A5B-9ECF-0D0B40BCDFF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EEB2-4A5B-9ECF-0D0B40BCDFF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1118.71</c:v>
                </c:pt>
                <c:pt idx="1">
                  <c:v>1216.2</c:v>
                </c:pt>
                <c:pt idx="2">
                  <c:v>1425.99</c:v>
                </c:pt>
                <c:pt idx="3">
                  <c:v>1820.02</c:v>
                </c:pt>
                <c:pt idx="4">
                  <c:v>1150.29</c:v>
                </c:pt>
              </c:numCache>
            </c:numRef>
          </c:val>
          <c:extLst>
            <c:ext xmlns:c16="http://schemas.microsoft.com/office/drawing/2014/chart" uri="{C3380CC4-5D6E-409C-BE32-E72D297353CC}">
              <c16:uniqueId val="{00000000-674D-4052-8E54-02C070371DC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674D-4052-8E54-02C070371DC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205.33</c:v>
                </c:pt>
                <c:pt idx="1">
                  <c:v>224.38</c:v>
                </c:pt>
                <c:pt idx="2">
                  <c:v>245.74</c:v>
                </c:pt>
                <c:pt idx="3">
                  <c:v>277.43</c:v>
                </c:pt>
                <c:pt idx="4">
                  <c:v>322.23</c:v>
                </c:pt>
              </c:numCache>
            </c:numRef>
          </c:val>
          <c:extLst>
            <c:ext xmlns:c16="http://schemas.microsoft.com/office/drawing/2014/chart" uri="{C3380CC4-5D6E-409C-BE32-E72D297353CC}">
              <c16:uniqueId val="{00000000-273D-4524-8F5E-B1E47C02CA3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273D-4524-8F5E-B1E47C02CA3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102.91</c:v>
                </c:pt>
                <c:pt idx="1">
                  <c:v>95.64</c:v>
                </c:pt>
                <c:pt idx="2">
                  <c:v>98.51</c:v>
                </c:pt>
                <c:pt idx="3">
                  <c:v>100.05</c:v>
                </c:pt>
                <c:pt idx="4">
                  <c:v>88.44</c:v>
                </c:pt>
              </c:numCache>
            </c:numRef>
          </c:val>
          <c:extLst>
            <c:ext xmlns:c16="http://schemas.microsoft.com/office/drawing/2014/chart" uri="{C3380CC4-5D6E-409C-BE32-E72D297353CC}">
              <c16:uniqueId val="{00000000-CD2B-4008-8045-D34B81A812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CD2B-4008-8045-D34B81A812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233.78</c:v>
                </c:pt>
                <c:pt idx="1">
                  <c:v>249.93</c:v>
                </c:pt>
                <c:pt idx="2">
                  <c:v>240.97</c:v>
                </c:pt>
                <c:pt idx="3">
                  <c:v>237.83</c:v>
                </c:pt>
                <c:pt idx="4">
                  <c:v>268.58999999999997</c:v>
                </c:pt>
              </c:numCache>
            </c:numRef>
          </c:val>
          <c:extLst>
            <c:ext xmlns:c16="http://schemas.microsoft.com/office/drawing/2014/chart" uri="{C3380CC4-5D6E-409C-BE32-E72D297353CC}">
              <c16:uniqueId val="{00000000-A39F-43D9-917F-963359CF1DA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A39F-43D9-917F-963359CF1DA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稚内市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34249</v>
      </c>
      <c r="AM8" s="60"/>
      <c r="AN8" s="60"/>
      <c r="AO8" s="60"/>
      <c r="AP8" s="60"/>
      <c r="AQ8" s="60"/>
      <c r="AR8" s="60"/>
      <c r="AS8" s="60"/>
      <c r="AT8" s="51">
        <f>データ!$S$6</f>
        <v>761.47</v>
      </c>
      <c r="AU8" s="52"/>
      <c r="AV8" s="52"/>
      <c r="AW8" s="52"/>
      <c r="AX8" s="52"/>
      <c r="AY8" s="52"/>
      <c r="AZ8" s="52"/>
      <c r="BA8" s="52"/>
      <c r="BB8" s="53">
        <f>データ!$T$6</f>
        <v>44.98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79.319999999999993</v>
      </c>
      <c r="J10" s="52"/>
      <c r="K10" s="52"/>
      <c r="L10" s="52"/>
      <c r="M10" s="52"/>
      <c r="N10" s="52"/>
      <c r="O10" s="63"/>
      <c r="P10" s="53">
        <f>データ!$P$6</f>
        <v>99.78</v>
      </c>
      <c r="Q10" s="53"/>
      <c r="R10" s="53"/>
      <c r="S10" s="53"/>
      <c r="T10" s="53"/>
      <c r="U10" s="53"/>
      <c r="V10" s="53"/>
      <c r="W10" s="60">
        <f>データ!$Q$6</f>
        <v>4560</v>
      </c>
      <c r="X10" s="60"/>
      <c r="Y10" s="60"/>
      <c r="Z10" s="60"/>
      <c r="AA10" s="60"/>
      <c r="AB10" s="60"/>
      <c r="AC10" s="60"/>
      <c r="AD10" s="2"/>
      <c r="AE10" s="2"/>
      <c r="AF10" s="2"/>
      <c r="AG10" s="2"/>
      <c r="AH10" s="4"/>
      <c r="AI10" s="4"/>
      <c r="AJ10" s="4"/>
      <c r="AK10" s="4"/>
      <c r="AL10" s="60">
        <f>データ!$U$6</f>
        <v>33751</v>
      </c>
      <c r="AM10" s="60"/>
      <c r="AN10" s="60"/>
      <c r="AO10" s="60"/>
      <c r="AP10" s="60"/>
      <c r="AQ10" s="60"/>
      <c r="AR10" s="60"/>
      <c r="AS10" s="60"/>
      <c r="AT10" s="51">
        <f>データ!$V$6</f>
        <v>139.28</v>
      </c>
      <c r="AU10" s="52"/>
      <c r="AV10" s="52"/>
      <c r="AW10" s="52"/>
      <c r="AX10" s="52"/>
      <c r="AY10" s="52"/>
      <c r="AZ10" s="52"/>
      <c r="BA10" s="52"/>
      <c r="BB10" s="53">
        <f>データ!$W$6</f>
        <v>242.32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107</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9"/>
      <c r="BM60" s="90"/>
      <c r="BN60" s="90"/>
      <c r="BO60" s="90"/>
      <c r="BP60" s="90"/>
      <c r="BQ60" s="90"/>
      <c r="BR60" s="90"/>
      <c r="BS60" s="90"/>
      <c r="BT60" s="90"/>
      <c r="BU60" s="90"/>
      <c r="BV60" s="90"/>
      <c r="BW60" s="90"/>
      <c r="BX60" s="90"/>
      <c r="BY60" s="90"/>
      <c r="BZ60" s="91"/>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BbHrKSEfX04+QqY/edWZBgFWlxQHndKLxZX7pf07fOnGEmx3egAMQOnOjR2iOHZ0u/WfgkZ6r0+PGLen4WGtw==" saltValue="DztYW9t76m4I7Eqgia09PQ==" spinCount="100000" sheet="1" objects="1" scenarios="1" formatCells="0" formatColumns="0" formatRows="0"/>
  <mergeCells count="44">
    <mergeCell ref="BL64:BZ65"/>
    <mergeCell ref="BL66:BZ82"/>
    <mergeCell ref="BL11:BZ13"/>
    <mergeCell ref="B14:BJ15"/>
    <mergeCell ref="BL14:BZ15"/>
    <mergeCell ref="BL45:BZ46"/>
    <mergeCell ref="B60:BJ61"/>
    <mergeCell ref="BL16:BZ44"/>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12149</v>
      </c>
      <c r="D6" s="34">
        <f t="shared" si="3"/>
        <v>46</v>
      </c>
      <c r="E6" s="34">
        <f t="shared" si="3"/>
        <v>1</v>
      </c>
      <c r="F6" s="34">
        <f t="shared" si="3"/>
        <v>0</v>
      </c>
      <c r="G6" s="34">
        <f t="shared" si="3"/>
        <v>1</v>
      </c>
      <c r="H6" s="34" t="str">
        <f t="shared" si="3"/>
        <v>北海道　稚内市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79.319999999999993</v>
      </c>
      <c r="P6" s="35">
        <f t="shared" si="3"/>
        <v>99.78</v>
      </c>
      <c r="Q6" s="35">
        <f t="shared" si="3"/>
        <v>4560</v>
      </c>
      <c r="R6" s="35">
        <f t="shared" si="3"/>
        <v>34249</v>
      </c>
      <c r="S6" s="35">
        <f t="shared" si="3"/>
        <v>761.47</v>
      </c>
      <c r="T6" s="35">
        <f t="shared" si="3"/>
        <v>44.98</v>
      </c>
      <c r="U6" s="35">
        <f t="shared" si="3"/>
        <v>33751</v>
      </c>
      <c r="V6" s="35">
        <f t="shared" si="3"/>
        <v>139.28</v>
      </c>
      <c r="W6" s="35">
        <f t="shared" si="3"/>
        <v>242.32</v>
      </c>
      <c r="X6" s="36">
        <f>IF(X7="",NA(),X7)</f>
        <v>107.74</v>
      </c>
      <c r="Y6" s="36">
        <f t="shared" ref="Y6:AG6" si="4">IF(Y7="",NA(),Y7)</f>
        <v>97.95</v>
      </c>
      <c r="Z6" s="36">
        <f t="shared" si="4"/>
        <v>103.65</v>
      </c>
      <c r="AA6" s="36">
        <f t="shared" si="4"/>
        <v>105.67</v>
      </c>
      <c r="AB6" s="36">
        <f t="shared" si="4"/>
        <v>91.88</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6">
        <f t="shared" ref="AJ6:AR6" si="5">IF(AJ7="",NA(),AJ7)</f>
        <v>2.2799999999999998</v>
      </c>
      <c r="AK6" s="35">
        <f t="shared" si="5"/>
        <v>0</v>
      </c>
      <c r="AL6" s="35">
        <f t="shared" si="5"/>
        <v>0</v>
      </c>
      <c r="AM6" s="36">
        <f t="shared" si="5"/>
        <v>9.7799999999999994</v>
      </c>
      <c r="AN6" s="36">
        <f t="shared" si="5"/>
        <v>3.77</v>
      </c>
      <c r="AO6" s="36">
        <f t="shared" si="5"/>
        <v>3.62</v>
      </c>
      <c r="AP6" s="36">
        <f t="shared" si="5"/>
        <v>3.91</v>
      </c>
      <c r="AQ6" s="36">
        <f t="shared" si="5"/>
        <v>3.56</v>
      </c>
      <c r="AR6" s="36">
        <f t="shared" si="5"/>
        <v>2.74</v>
      </c>
      <c r="AS6" s="35" t="str">
        <f>IF(AS7="","",IF(AS7="-","【-】","【"&amp;SUBSTITUTE(TEXT(AS7,"#,##0.00"),"-","△")&amp;"】"))</f>
        <v>【1.05】</v>
      </c>
      <c r="AT6" s="36">
        <f>IF(AT7="",NA(),AT7)</f>
        <v>1118.71</v>
      </c>
      <c r="AU6" s="36">
        <f t="shared" ref="AU6:BC6" si="6">IF(AU7="",NA(),AU7)</f>
        <v>1216.2</v>
      </c>
      <c r="AV6" s="36">
        <f t="shared" si="6"/>
        <v>1425.99</v>
      </c>
      <c r="AW6" s="36">
        <f t="shared" si="6"/>
        <v>1820.02</v>
      </c>
      <c r="AX6" s="36">
        <f t="shared" si="6"/>
        <v>1150.29</v>
      </c>
      <c r="AY6" s="36">
        <f t="shared" si="6"/>
        <v>382.09</v>
      </c>
      <c r="AZ6" s="36">
        <f t="shared" si="6"/>
        <v>371.31</v>
      </c>
      <c r="BA6" s="36">
        <f t="shared" si="6"/>
        <v>377.63</v>
      </c>
      <c r="BB6" s="36">
        <f t="shared" si="6"/>
        <v>357.34</v>
      </c>
      <c r="BC6" s="36">
        <f t="shared" si="6"/>
        <v>366.03</v>
      </c>
      <c r="BD6" s="35" t="str">
        <f>IF(BD7="","",IF(BD7="-","【-】","【"&amp;SUBSTITUTE(TEXT(BD7,"#,##0.00"),"-","△")&amp;"】"))</f>
        <v>【261.93】</v>
      </c>
      <c r="BE6" s="36">
        <f>IF(BE7="",NA(),BE7)</f>
        <v>205.33</v>
      </c>
      <c r="BF6" s="36">
        <f t="shared" ref="BF6:BN6" si="7">IF(BF7="",NA(),BF7)</f>
        <v>224.38</v>
      </c>
      <c r="BG6" s="36">
        <f t="shared" si="7"/>
        <v>245.74</v>
      </c>
      <c r="BH6" s="36">
        <f t="shared" si="7"/>
        <v>277.43</v>
      </c>
      <c r="BI6" s="36">
        <f t="shared" si="7"/>
        <v>322.23</v>
      </c>
      <c r="BJ6" s="36">
        <f t="shared" si="7"/>
        <v>385.06</v>
      </c>
      <c r="BK6" s="36">
        <f t="shared" si="7"/>
        <v>373.09</v>
      </c>
      <c r="BL6" s="36">
        <f t="shared" si="7"/>
        <v>364.71</v>
      </c>
      <c r="BM6" s="36">
        <f t="shared" si="7"/>
        <v>373.69</v>
      </c>
      <c r="BN6" s="36">
        <f t="shared" si="7"/>
        <v>370.12</v>
      </c>
      <c r="BO6" s="35" t="str">
        <f>IF(BO7="","",IF(BO7="-","【-】","【"&amp;SUBSTITUTE(TEXT(BO7,"#,##0.00"),"-","△")&amp;"】"))</f>
        <v>【270.46】</v>
      </c>
      <c r="BP6" s="36">
        <f>IF(BP7="",NA(),BP7)</f>
        <v>102.91</v>
      </c>
      <c r="BQ6" s="36">
        <f t="shared" ref="BQ6:BY6" si="8">IF(BQ7="",NA(),BQ7)</f>
        <v>95.64</v>
      </c>
      <c r="BR6" s="36">
        <f t="shared" si="8"/>
        <v>98.51</v>
      </c>
      <c r="BS6" s="36">
        <f t="shared" si="8"/>
        <v>100.05</v>
      </c>
      <c r="BT6" s="36">
        <f t="shared" si="8"/>
        <v>88.44</v>
      </c>
      <c r="BU6" s="36">
        <f t="shared" si="8"/>
        <v>99.07</v>
      </c>
      <c r="BV6" s="36">
        <f t="shared" si="8"/>
        <v>99.99</v>
      </c>
      <c r="BW6" s="36">
        <f t="shared" si="8"/>
        <v>100.65</v>
      </c>
      <c r="BX6" s="36">
        <f t="shared" si="8"/>
        <v>99.87</v>
      </c>
      <c r="BY6" s="36">
        <f t="shared" si="8"/>
        <v>100.42</v>
      </c>
      <c r="BZ6" s="35" t="str">
        <f>IF(BZ7="","",IF(BZ7="-","【-】","【"&amp;SUBSTITUTE(TEXT(BZ7,"#,##0.00"),"-","△")&amp;"】"))</f>
        <v>【103.91】</v>
      </c>
      <c r="CA6" s="36">
        <f>IF(CA7="",NA(),CA7)</f>
        <v>233.78</v>
      </c>
      <c r="CB6" s="36">
        <f t="shared" ref="CB6:CJ6" si="9">IF(CB7="",NA(),CB7)</f>
        <v>249.93</v>
      </c>
      <c r="CC6" s="36">
        <f t="shared" si="9"/>
        <v>240.97</v>
      </c>
      <c r="CD6" s="36">
        <f t="shared" si="9"/>
        <v>237.83</v>
      </c>
      <c r="CE6" s="36">
        <f t="shared" si="9"/>
        <v>268.58999999999997</v>
      </c>
      <c r="CF6" s="36">
        <f t="shared" si="9"/>
        <v>173.03</v>
      </c>
      <c r="CG6" s="36">
        <f t="shared" si="9"/>
        <v>171.15</v>
      </c>
      <c r="CH6" s="36">
        <f t="shared" si="9"/>
        <v>170.19</v>
      </c>
      <c r="CI6" s="36">
        <f t="shared" si="9"/>
        <v>171.81</v>
      </c>
      <c r="CJ6" s="36">
        <f t="shared" si="9"/>
        <v>171.67</v>
      </c>
      <c r="CK6" s="35" t="str">
        <f>IF(CK7="","",IF(CK7="-","【-】","【"&amp;SUBSTITUTE(TEXT(CK7,"#,##0.00"),"-","△")&amp;"】"))</f>
        <v>【167.11】</v>
      </c>
      <c r="CL6" s="36">
        <f>IF(CL7="",NA(),CL7)</f>
        <v>33.17</v>
      </c>
      <c r="CM6" s="36">
        <f t="shared" ref="CM6:CU6" si="10">IF(CM7="",NA(),CM7)</f>
        <v>32.200000000000003</v>
      </c>
      <c r="CN6" s="36">
        <f t="shared" si="10"/>
        <v>32.229999999999997</v>
      </c>
      <c r="CO6" s="36">
        <f t="shared" si="10"/>
        <v>31.06</v>
      </c>
      <c r="CP6" s="36">
        <f t="shared" si="10"/>
        <v>31.71</v>
      </c>
      <c r="CQ6" s="36">
        <f t="shared" si="10"/>
        <v>58.58</v>
      </c>
      <c r="CR6" s="36">
        <f t="shared" si="10"/>
        <v>58.53</v>
      </c>
      <c r="CS6" s="36">
        <f t="shared" si="10"/>
        <v>59.01</v>
      </c>
      <c r="CT6" s="36">
        <f t="shared" si="10"/>
        <v>60.03</v>
      </c>
      <c r="CU6" s="36">
        <f t="shared" si="10"/>
        <v>59.74</v>
      </c>
      <c r="CV6" s="35" t="str">
        <f>IF(CV7="","",IF(CV7="-","【-】","【"&amp;SUBSTITUTE(TEXT(CV7,"#,##0.00"),"-","△")&amp;"】"))</f>
        <v>【60.27】</v>
      </c>
      <c r="CW6" s="36">
        <f>IF(CW7="",NA(),CW7)</f>
        <v>81.010000000000005</v>
      </c>
      <c r="CX6" s="36">
        <f t="shared" ref="CX6:DF6" si="11">IF(CX7="",NA(),CX7)</f>
        <v>82.21</v>
      </c>
      <c r="CY6" s="36">
        <f t="shared" si="11"/>
        <v>81.63</v>
      </c>
      <c r="CZ6" s="36">
        <f t="shared" si="11"/>
        <v>83.35</v>
      </c>
      <c r="DA6" s="36">
        <f t="shared" si="11"/>
        <v>80.58</v>
      </c>
      <c r="DB6" s="36">
        <f t="shared" si="11"/>
        <v>85.23</v>
      </c>
      <c r="DC6" s="36">
        <f t="shared" si="11"/>
        <v>85.26</v>
      </c>
      <c r="DD6" s="36">
        <f t="shared" si="11"/>
        <v>85.37</v>
      </c>
      <c r="DE6" s="36">
        <f t="shared" si="11"/>
        <v>84.81</v>
      </c>
      <c r="DF6" s="36">
        <f t="shared" si="11"/>
        <v>84.8</v>
      </c>
      <c r="DG6" s="35" t="str">
        <f>IF(DG7="","",IF(DG7="-","【-】","【"&amp;SUBSTITUTE(TEXT(DG7,"#,##0.00"),"-","△")&amp;"】"))</f>
        <v>【89.92】</v>
      </c>
      <c r="DH6" s="36">
        <f>IF(DH7="",NA(),DH7)</f>
        <v>47.54</v>
      </c>
      <c r="DI6" s="36">
        <f t="shared" ref="DI6:DQ6" si="12">IF(DI7="",NA(),DI7)</f>
        <v>48.69</v>
      </c>
      <c r="DJ6" s="36">
        <f t="shared" si="12"/>
        <v>49.95</v>
      </c>
      <c r="DK6" s="36">
        <f t="shared" si="12"/>
        <v>50.95</v>
      </c>
      <c r="DL6" s="36">
        <f t="shared" si="12"/>
        <v>51.69</v>
      </c>
      <c r="DM6" s="36">
        <f t="shared" si="12"/>
        <v>44.31</v>
      </c>
      <c r="DN6" s="36">
        <f t="shared" si="12"/>
        <v>45.75</v>
      </c>
      <c r="DO6" s="36">
        <f t="shared" si="12"/>
        <v>46.9</v>
      </c>
      <c r="DP6" s="36">
        <f t="shared" si="12"/>
        <v>47.28</v>
      </c>
      <c r="DQ6" s="36">
        <f t="shared" si="12"/>
        <v>47.66</v>
      </c>
      <c r="DR6" s="35" t="str">
        <f>IF(DR7="","",IF(DR7="-","【-】","【"&amp;SUBSTITUTE(TEXT(DR7,"#,##0.00"),"-","△")&amp;"】"))</f>
        <v>【48.85】</v>
      </c>
      <c r="DS6" s="36">
        <f>IF(DS7="",NA(),DS7)</f>
        <v>0.78</v>
      </c>
      <c r="DT6" s="36">
        <f t="shared" ref="DT6:EB6" si="13">IF(DT7="",NA(),DT7)</f>
        <v>0.14000000000000001</v>
      </c>
      <c r="DU6" s="36">
        <f t="shared" si="13"/>
        <v>0.14000000000000001</v>
      </c>
      <c r="DV6" s="36">
        <f t="shared" si="13"/>
        <v>0.14000000000000001</v>
      </c>
      <c r="DW6" s="36">
        <f t="shared" si="13"/>
        <v>0.13</v>
      </c>
      <c r="DX6" s="36">
        <f t="shared" si="13"/>
        <v>10.09</v>
      </c>
      <c r="DY6" s="36">
        <f t="shared" si="13"/>
        <v>10.54</v>
      </c>
      <c r="DZ6" s="36">
        <f t="shared" si="13"/>
        <v>12.03</v>
      </c>
      <c r="EA6" s="36">
        <f t="shared" si="13"/>
        <v>12.19</v>
      </c>
      <c r="EB6" s="36">
        <f t="shared" si="13"/>
        <v>15.1</v>
      </c>
      <c r="EC6" s="35" t="str">
        <f>IF(EC7="","",IF(EC7="-","【-】","【"&amp;SUBSTITUTE(TEXT(EC7,"#,##0.00"),"-","△")&amp;"】"))</f>
        <v>【17.80】</v>
      </c>
      <c r="ED6" s="36">
        <f>IF(ED7="",NA(),ED7)</f>
        <v>1.25</v>
      </c>
      <c r="EE6" s="36">
        <f t="shared" ref="EE6:EM6" si="14">IF(EE7="",NA(),EE7)</f>
        <v>0.56000000000000005</v>
      </c>
      <c r="EF6" s="36">
        <f t="shared" si="14"/>
        <v>0.46</v>
      </c>
      <c r="EG6" s="36">
        <f t="shared" si="14"/>
        <v>0.5</v>
      </c>
      <c r="EH6" s="36">
        <f t="shared" si="14"/>
        <v>0.63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12149</v>
      </c>
      <c r="D7" s="38">
        <v>46</v>
      </c>
      <c r="E7" s="38">
        <v>1</v>
      </c>
      <c r="F7" s="38">
        <v>0</v>
      </c>
      <c r="G7" s="38">
        <v>1</v>
      </c>
      <c r="H7" s="38" t="s">
        <v>93</v>
      </c>
      <c r="I7" s="38" t="s">
        <v>94</v>
      </c>
      <c r="J7" s="38" t="s">
        <v>95</v>
      </c>
      <c r="K7" s="38" t="s">
        <v>96</v>
      </c>
      <c r="L7" s="38" t="s">
        <v>97</v>
      </c>
      <c r="M7" s="38" t="s">
        <v>98</v>
      </c>
      <c r="N7" s="39" t="s">
        <v>99</v>
      </c>
      <c r="O7" s="39">
        <v>79.319999999999993</v>
      </c>
      <c r="P7" s="39">
        <v>99.78</v>
      </c>
      <c r="Q7" s="39">
        <v>4560</v>
      </c>
      <c r="R7" s="39">
        <v>34249</v>
      </c>
      <c r="S7" s="39">
        <v>761.47</v>
      </c>
      <c r="T7" s="39">
        <v>44.98</v>
      </c>
      <c r="U7" s="39">
        <v>33751</v>
      </c>
      <c r="V7" s="39">
        <v>139.28</v>
      </c>
      <c r="W7" s="39">
        <v>242.32</v>
      </c>
      <c r="X7" s="39">
        <v>107.74</v>
      </c>
      <c r="Y7" s="39">
        <v>97.95</v>
      </c>
      <c r="Z7" s="39">
        <v>103.65</v>
      </c>
      <c r="AA7" s="39">
        <v>105.67</v>
      </c>
      <c r="AB7" s="39">
        <v>91.88</v>
      </c>
      <c r="AC7" s="39">
        <v>109.04</v>
      </c>
      <c r="AD7" s="39">
        <v>109.64</v>
      </c>
      <c r="AE7" s="39">
        <v>110.95</v>
      </c>
      <c r="AF7" s="39">
        <v>110.68</v>
      </c>
      <c r="AG7" s="39">
        <v>110.66</v>
      </c>
      <c r="AH7" s="39">
        <v>112.83</v>
      </c>
      <c r="AI7" s="39">
        <v>0</v>
      </c>
      <c r="AJ7" s="39">
        <v>2.2799999999999998</v>
      </c>
      <c r="AK7" s="39">
        <v>0</v>
      </c>
      <c r="AL7" s="39">
        <v>0</v>
      </c>
      <c r="AM7" s="39">
        <v>9.7799999999999994</v>
      </c>
      <c r="AN7" s="39">
        <v>3.77</v>
      </c>
      <c r="AO7" s="39">
        <v>3.62</v>
      </c>
      <c r="AP7" s="39">
        <v>3.91</v>
      </c>
      <c r="AQ7" s="39">
        <v>3.56</v>
      </c>
      <c r="AR7" s="39">
        <v>2.74</v>
      </c>
      <c r="AS7" s="39">
        <v>1.05</v>
      </c>
      <c r="AT7" s="39">
        <v>1118.71</v>
      </c>
      <c r="AU7" s="39">
        <v>1216.2</v>
      </c>
      <c r="AV7" s="39">
        <v>1425.99</v>
      </c>
      <c r="AW7" s="39">
        <v>1820.02</v>
      </c>
      <c r="AX7" s="39">
        <v>1150.29</v>
      </c>
      <c r="AY7" s="39">
        <v>382.09</v>
      </c>
      <c r="AZ7" s="39">
        <v>371.31</v>
      </c>
      <c r="BA7" s="39">
        <v>377.63</v>
      </c>
      <c r="BB7" s="39">
        <v>357.34</v>
      </c>
      <c r="BC7" s="39">
        <v>366.03</v>
      </c>
      <c r="BD7" s="39">
        <v>261.93</v>
      </c>
      <c r="BE7" s="39">
        <v>205.33</v>
      </c>
      <c r="BF7" s="39">
        <v>224.38</v>
      </c>
      <c r="BG7" s="39">
        <v>245.74</v>
      </c>
      <c r="BH7" s="39">
        <v>277.43</v>
      </c>
      <c r="BI7" s="39">
        <v>322.23</v>
      </c>
      <c r="BJ7" s="39">
        <v>385.06</v>
      </c>
      <c r="BK7" s="39">
        <v>373.09</v>
      </c>
      <c r="BL7" s="39">
        <v>364.71</v>
      </c>
      <c r="BM7" s="39">
        <v>373.69</v>
      </c>
      <c r="BN7" s="39">
        <v>370.12</v>
      </c>
      <c r="BO7" s="39">
        <v>270.45999999999998</v>
      </c>
      <c r="BP7" s="39">
        <v>102.91</v>
      </c>
      <c r="BQ7" s="39">
        <v>95.64</v>
      </c>
      <c r="BR7" s="39">
        <v>98.51</v>
      </c>
      <c r="BS7" s="39">
        <v>100.05</v>
      </c>
      <c r="BT7" s="39">
        <v>88.44</v>
      </c>
      <c r="BU7" s="39">
        <v>99.07</v>
      </c>
      <c r="BV7" s="39">
        <v>99.99</v>
      </c>
      <c r="BW7" s="39">
        <v>100.65</v>
      </c>
      <c r="BX7" s="39">
        <v>99.87</v>
      </c>
      <c r="BY7" s="39">
        <v>100.42</v>
      </c>
      <c r="BZ7" s="39">
        <v>103.91</v>
      </c>
      <c r="CA7" s="39">
        <v>233.78</v>
      </c>
      <c r="CB7" s="39">
        <v>249.93</v>
      </c>
      <c r="CC7" s="39">
        <v>240.97</v>
      </c>
      <c r="CD7" s="39">
        <v>237.83</v>
      </c>
      <c r="CE7" s="39">
        <v>268.58999999999997</v>
      </c>
      <c r="CF7" s="39">
        <v>173.03</v>
      </c>
      <c r="CG7" s="39">
        <v>171.15</v>
      </c>
      <c r="CH7" s="39">
        <v>170.19</v>
      </c>
      <c r="CI7" s="39">
        <v>171.81</v>
      </c>
      <c r="CJ7" s="39">
        <v>171.67</v>
      </c>
      <c r="CK7" s="39">
        <v>167.11</v>
      </c>
      <c r="CL7" s="39">
        <v>33.17</v>
      </c>
      <c r="CM7" s="39">
        <v>32.200000000000003</v>
      </c>
      <c r="CN7" s="39">
        <v>32.229999999999997</v>
      </c>
      <c r="CO7" s="39">
        <v>31.06</v>
      </c>
      <c r="CP7" s="39">
        <v>31.71</v>
      </c>
      <c r="CQ7" s="39">
        <v>58.58</v>
      </c>
      <c r="CR7" s="39">
        <v>58.53</v>
      </c>
      <c r="CS7" s="39">
        <v>59.01</v>
      </c>
      <c r="CT7" s="39">
        <v>60.03</v>
      </c>
      <c r="CU7" s="39">
        <v>59.74</v>
      </c>
      <c r="CV7" s="39">
        <v>60.27</v>
      </c>
      <c r="CW7" s="39">
        <v>81.010000000000005</v>
      </c>
      <c r="CX7" s="39">
        <v>82.21</v>
      </c>
      <c r="CY7" s="39">
        <v>81.63</v>
      </c>
      <c r="CZ7" s="39">
        <v>83.35</v>
      </c>
      <c r="DA7" s="39">
        <v>80.58</v>
      </c>
      <c r="DB7" s="39">
        <v>85.23</v>
      </c>
      <c r="DC7" s="39">
        <v>85.26</v>
      </c>
      <c r="DD7" s="39">
        <v>85.37</v>
      </c>
      <c r="DE7" s="39">
        <v>84.81</v>
      </c>
      <c r="DF7" s="39">
        <v>84.8</v>
      </c>
      <c r="DG7" s="39">
        <v>89.92</v>
      </c>
      <c r="DH7" s="39">
        <v>47.54</v>
      </c>
      <c r="DI7" s="39">
        <v>48.69</v>
      </c>
      <c r="DJ7" s="39">
        <v>49.95</v>
      </c>
      <c r="DK7" s="39">
        <v>50.95</v>
      </c>
      <c r="DL7" s="39">
        <v>51.69</v>
      </c>
      <c r="DM7" s="39">
        <v>44.31</v>
      </c>
      <c r="DN7" s="39">
        <v>45.75</v>
      </c>
      <c r="DO7" s="39">
        <v>46.9</v>
      </c>
      <c r="DP7" s="39">
        <v>47.28</v>
      </c>
      <c r="DQ7" s="39">
        <v>47.66</v>
      </c>
      <c r="DR7" s="39">
        <v>48.85</v>
      </c>
      <c r="DS7" s="39">
        <v>0.78</v>
      </c>
      <c r="DT7" s="39">
        <v>0.14000000000000001</v>
      </c>
      <c r="DU7" s="39">
        <v>0.14000000000000001</v>
      </c>
      <c r="DV7" s="39">
        <v>0.14000000000000001</v>
      </c>
      <c r="DW7" s="39">
        <v>0.13</v>
      </c>
      <c r="DX7" s="39">
        <v>10.09</v>
      </c>
      <c r="DY7" s="39">
        <v>10.54</v>
      </c>
      <c r="DZ7" s="39">
        <v>12.03</v>
      </c>
      <c r="EA7" s="39">
        <v>12.19</v>
      </c>
      <c r="EB7" s="39">
        <v>15.1</v>
      </c>
      <c r="EC7" s="39">
        <v>17.8</v>
      </c>
      <c r="ED7" s="39">
        <v>1.25</v>
      </c>
      <c r="EE7" s="39">
        <v>0.56000000000000005</v>
      </c>
      <c r="EF7" s="39">
        <v>0.46</v>
      </c>
      <c r="EG7" s="39">
        <v>0.5</v>
      </c>
      <c r="EH7" s="39">
        <v>0.63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2017911</cp:lastModifiedBy>
  <cp:lastPrinted>2020-01-22T08:04:10Z</cp:lastPrinted>
  <dcterms:created xsi:type="dcterms:W3CDTF">2019-12-05T04:07:02Z</dcterms:created>
  <dcterms:modified xsi:type="dcterms:W3CDTF">2020-04-02T06:10:24Z</dcterms:modified>
  <cp:category/>
</cp:coreProperties>
</file>