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P6" i="5"/>
  <c r="W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I10" i="4"/>
  <c r="B10" i="4"/>
  <c r="AT8" i="4"/>
  <c r="P8" i="4"/>
  <c r="B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<sst xmlns="http://schemas.openxmlformats.org/spreadsheetml/2006/main" count="267" uniqueCount="110">
  <si>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</si>
  <si>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</si>
  <si>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</si>
  <si>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</si>
  <si>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</si>
  <si>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</si>
  <si>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</si>
  <si>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</si>
  <si>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</si>
  <si>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</si>
  <si>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</si>
  <si>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</si>
  <si>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</si>
  <si>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</si>
  <si>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</si>
  <si>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</si>
  <si>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</si>
  <si>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</si>
  <si>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</si>
  <si>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</si>
  <si>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</si>
  <si>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</si>
  <si>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</si>
  <si>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</si>
  <si>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</si>
  <si>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</si>
  <si>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</si>
  <si>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</si>
  <si>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</si>
  <si>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</si>
  <si>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</si>
  <si>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</si>
  <si>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</si>
  <si>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</si>
  <si>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</si>
  <si>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</si>
  <si>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</si>
  <si>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</si>
  <si>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</si>
  <si>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</si>
  <si>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</si>
  <si>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</si>
  <si>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</si>
  <si>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</si>
  <si>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</si>
  <si>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</si>
  <si>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</si>
  <si>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</si>
  <si>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</si>
  <si>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</si>
  <si>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</si>
  <si>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</si>
  <si>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</si>
  <si>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</si>
  <si>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</si>
  <si>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</si>
  <si>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</si>
  <si>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</si>
  <si>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</si>
  <si>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</si>
  <si>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</si>
  <si>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</si>
  <si>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</si>
  <si>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</si>
  <si>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</si>
  <si>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</si>
  <si>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</si>
  <si>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</si>
  <si>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</si>
  <si>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</si>
  <si>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</si>
  <si>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</si>
  <si>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</si>
  <si>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</si>
  <si>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</si>
  <si>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</si>
  <si>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</si>
  <si>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</si>
  <si>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</si>
  <si>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</si>
  <si>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</si>
  <si>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</si>
  <si>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</si>
  <si>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</si>
  <si>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</si>
  <si>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</si>
  <si>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</si>
  <si>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</si>
  <si>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</si>
  <si>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</si>
  <si>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</si>
  <si>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</si>
  <si>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</si>
  <si>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</si>
  <si>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</si>
  <si>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</si>
  <si>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稚内市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</si>
  <si>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</si>
  <si>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</si>
  <si>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</si>
  <si>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</si>
  <si>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</si>
  <si>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</si>
  <si>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</si>
  <si>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</si>
  <si>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</si>
  <si>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</si>
  <si>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①…100％未満は赤字、100％以上は黒字であることを示している。　　　　　　　　　　　　　　　　　　　　　　　　　　　　　　　　　　　　　　　　→企業会計移行初年度から黒字を維持しており、経営状況は健全な水準にある。　　　　　　　　　　　　　　　　　　　　　　　　　　　　　　　　　　　　　　　　　　　　　　　　　　　　　　　　　　　　　　　　　　　　　　　　　　　　　　　②…営業収益に対する過年度からの累積欠損金の状況を示しており、0％であることが求められる。　　　　　　　　　　　　　　　　　　　　　　　　　　→数値が0％であり、健全な経営状況にある。　　　　　　　　　　　　　　　　　　　　　　　　　　　　　　　　　　　　　　　　　　　　　　　　　　　　　　　　　　　　　　　　　　　　　　　　　　　　　　　　　　　　　③…短期的な債務（1年以内に支払うべき債務）に対して支払うことができる現金等がある状況を示す100％以上であることが必要。　       　　　　　　　　　　　　　　　　　　　　　　　　　　　　　　　　　　　　　　　　　　　　　　　　　　　　　      →H26年度に100％未満になっており、短期債務に対する支払い能力が不足していることを示している。H25年度と比較すると大幅減となっているが、これはH26年度から地方公営企業会計の新制度が適用となり、流動負債に翌年度償還予定の企業債を含むことになったことによるものであり、類似団体にも同様の影響が出ている。　　　　　　　　　　　　　　　　　　　　　　　　　　　　　　　　　　　　　　　　　　　　　　　　　　　　　　　　　　　　　　　　　　　　　　　　　　　　　　　　　④…料金収入に対する企業債残高の割合を示しており、企業債残高の規模を表している。　　　　　　　　　　　　　　　　　　　　　　→類似団体の平均値と比べると料金収入に対する企業債残高の割合が高いことがわかる。　　　　　　　　　　　　　　　　　　　　　　　　　　　　　　　⑤…使用料で回収すべき経費をすべて使用料で賄えている状況を示す100％以上であることが必要。　　　　　　　　　　　　　　　　　　　　→数値が100％以上である。　　　　　　　　　　　　　　　　　　　　　　　　　　⑥…有収水量1㎥あたりの汚水処理（資本費・維持管理費含む）に係るコストを表したものである。　　　　　　　　　　　　　　　　　　　　　　　　　　　　　　　　　　　　　　　　　　　　　　　→H26汚水処理単価167.97円（使用料収入／有収水量）がH26汚水処理原価142.58円（汚水処理費／有収水量）を上回っているので、汚水処理費用が下水道使用料で賄われていることになり、経費回収率も100％を超えていることから、適切な数値であるといえる。　　　　　　　　　　　　　　　　　　　　　　　　　　　　　　　　　　　　　　　　　　　　　　　　　　　　　　　　⑧処理区域内人口のうち実際に水洗便所を設置して汚水処理している人口の割合を示しており、100％であることが望ましい。　　　　　　　　　　　　　　　　　　　　　　　　　　　　　　　　　　　　　　　　　　　　　　　　　　　　　　　　　　　　　　　　　　　　　　　　　　　　　　　　→毎年わずかずつ上昇しているが、類似団体と比べると数値が低い。今後も下水道に対する住民の理解と協力を求めながら、水洗便所等改造資金貸付制度を継続するとともに、水洗便所への切替の促進などの取り組みを強化していく必要がある。</t>
    <rPh sb="6" eb="8">
      <t>ミマン</t>
    </rPh>
    <rPh sb="9" eb="11">
      <t>アカジ</t>
    </rPh>
    <rPh sb="16" eb="18">
      <t>イジョウ</t>
    </rPh>
    <rPh sb="19" eb="21">
      <t>クロジ</t>
    </rPh>
    <rPh sb="27" eb="28">
      <t>シメ</t>
    </rPh>
    <rPh sb="74" eb="76">
      <t>キギョウ</t>
    </rPh>
    <rPh sb="76" eb="78">
      <t>カイケイ</t>
    </rPh>
    <rPh sb="78" eb="80">
      <t>イコウ</t>
    </rPh>
    <rPh sb="88" eb="90">
      <t>イジ</t>
    </rPh>
    <rPh sb="95" eb="97">
      <t>ケイエイ</t>
    </rPh>
    <rPh sb="97" eb="99">
      <t>ジョウキョウ</t>
    </rPh>
    <rPh sb="100" eb="102">
      <t>ケンゼン</t>
    </rPh>
    <rPh sb="103" eb="105">
      <t>スイジュン</t>
    </rPh>
    <rPh sb="190" eb="192">
      <t>エイギョウ</t>
    </rPh>
    <rPh sb="192" eb="194">
      <t>シュウエキ</t>
    </rPh>
    <rPh sb="195" eb="196">
      <t>タイ</t>
    </rPh>
    <rPh sb="198" eb="201">
      <t>カネンド</t>
    </rPh>
    <rPh sb="204" eb="206">
      <t>ルイセキ</t>
    </rPh>
    <rPh sb="206" eb="209">
      <t>ケッソンキン</t>
    </rPh>
    <rPh sb="210" eb="212">
      <t>ジョウキョウ</t>
    </rPh>
    <rPh sb="213" eb="214">
      <t>シメ</t>
    </rPh>
    <rPh sb="227" eb="228">
      <t>モト</t>
    </rPh>
    <rPh sb="260" eb="262">
      <t>スウチ</t>
    </rPh>
    <rPh sb="269" eb="271">
      <t>ケンゼン</t>
    </rPh>
    <rPh sb="272" eb="274">
      <t>ケイエイ</t>
    </rPh>
    <rPh sb="274" eb="276">
      <t>ジョウキョウ</t>
    </rPh>
    <rPh sb="367" eb="370">
      <t>タンキテキ</t>
    </rPh>
    <rPh sb="371" eb="373">
      <t>サイム</t>
    </rPh>
    <rPh sb="375" eb="376">
      <t>ネン</t>
    </rPh>
    <rPh sb="376" eb="378">
      <t>イナイ</t>
    </rPh>
    <rPh sb="379" eb="381">
      <t>シハラ</t>
    </rPh>
    <rPh sb="384" eb="386">
      <t>サイム</t>
    </rPh>
    <rPh sb="388" eb="389">
      <t>タイ</t>
    </rPh>
    <rPh sb="391" eb="393">
      <t>シハラ</t>
    </rPh>
    <rPh sb="400" eb="402">
      <t>ゲンキン</t>
    </rPh>
    <rPh sb="402" eb="403">
      <t>トウ</t>
    </rPh>
    <rPh sb="406" eb="408">
      <t>ジョウキョウ</t>
    </rPh>
    <rPh sb="409" eb="410">
      <t>シメ</t>
    </rPh>
    <rPh sb="415" eb="417">
      <t>イジョウ</t>
    </rPh>
    <rPh sb="423" eb="425">
      <t>ヒツヨウ</t>
    </rPh>
    <rPh sb="497" eb="499">
      <t>ネンド</t>
    </rPh>
    <rPh sb="504" eb="506">
      <t>ミマン</t>
    </rPh>
    <rPh sb="513" eb="515">
      <t>タンキ</t>
    </rPh>
    <rPh sb="515" eb="517">
      <t>サイム</t>
    </rPh>
    <rPh sb="518" eb="519">
      <t>タイ</t>
    </rPh>
    <rPh sb="521" eb="523">
      <t>シハラ</t>
    </rPh>
    <rPh sb="524" eb="526">
      <t>ノウリョク</t>
    </rPh>
    <rPh sb="527" eb="529">
      <t>フソク</t>
    </rPh>
    <rPh sb="536" eb="537">
      <t>シメ</t>
    </rPh>
    <rPh sb="545" eb="547">
      <t>ネンド</t>
    </rPh>
    <rPh sb="548" eb="550">
      <t>ヒカク</t>
    </rPh>
    <rPh sb="553" eb="555">
      <t>オオハバ</t>
    </rPh>
    <rPh sb="555" eb="556">
      <t>ゲン</t>
    </rPh>
    <rPh sb="570" eb="572">
      <t>ネンド</t>
    </rPh>
    <rPh sb="574" eb="576">
      <t>チホウ</t>
    </rPh>
    <rPh sb="576" eb="578">
      <t>コウエイ</t>
    </rPh>
    <rPh sb="580" eb="582">
      <t>カイケイ</t>
    </rPh>
    <rPh sb="583" eb="586">
      <t>シンセイド</t>
    </rPh>
    <rPh sb="587" eb="589">
      <t>テキヨウ</t>
    </rPh>
    <rPh sb="593" eb="595">
      <t>リュウドウ</t>
    </rPh>
    <rPh sb="595" eb="597">
      <t>フサイ</t>
    </rPh>
    <rPh sb="598" eb="601">
      <t>ヨクネンド</t>
    </rPh>
    <rPh sb="601" eb="603">
      <t>ショウカン</t>
    </rPh>
    <rPh sb="603" eb="605">
      <t>ヨテイ</t>
    </rPh>
    <rPh sb="606" eb="608">
      <t>キギョウ</t>
    </rPh>
    <rPh sb="608" eb="609">
      <t>サイ</t>
    </rPh>
    <rPh sb="610" eb="611">
      <t>フク</t>
    </rPh>
    <rPh sb="629" eb="631">
      <t>ルイジ</t>
    </rPh>
    <rPh sb="631" eb="633">
      <t>ダンタイ</t>
    </rPh>
    <rPh sb="635" eb="637">
      <t>ドウヨウ</t>
    </rPh>
    <rPh sb="638" eb="640">
      <t>エイキョウ</t>
    </rPh>
    <rPh sb="641" eb="642">
      <t>デ</t>
    </rPh>
    <rPh sb="729" eb="731">
      <t>リョウキン</t>
    </rPh>
    <rPh sb="731" eb="733">
      <t>シュウニュウ</t>
    </rPh>
    <rPh sb="734" eb="735">
      <t>タイ</t>
    </rPh>
    <rPh sb="737" eb="739">
      <t>キギョウ</t>
    </rPh>
    <rPh sb="739" eb="740">
      <t>サイ</t>
    </rPh>
    <rPh sb="740" eb="742">
      <t>ザンダカ</t>
    </rPh>
    <rPh sb="743" eb="745">
      <t>ワリアイ</t>
    </rPh>
    <rPh sb="746" eb="747">
      <t>シメ</t>
    </rPh>
    <rPh sb="752" eb="754">
      <t>キギョウ</t>
    </rPh>
    <rPh sb="754" eb="755">
      <t>サイ</t>
    </rPh>
    <rPh sb="755" eb="757">
      <t>ザンダカ</t>
    </rPh>
    <rPh sb="758" eb="760">
      <t>キボ</t>
    </rPh>
    <rPh sb="761" eb="762">
      <t>アラワ</t>
    </rPh>
    <rPh sb="790" eb="792">
      <t>ルイジ</t>
    </rPh>
    <rPh sb="792" eb="794">
      <t>ダンタイ</t>
    </rPh>
    <rPh sb="795" eb="797">
      <t>ヘイキン</t>
    </rPh>
    <rPh sb="797" eb="798">
      <t>チ</t>
    </rPh>
    <rPh sb="799" eb="800">
      <t>クラ</t>
    </rPh>
    <rPh sb="803" eb="805">
      <t>リョウキン</t>
    </rPh>
    <rPh sb="805" eb="807">
      <t>シュウニュウ</t>
    </rPh>
    <rPh sb="808" eb="809">
      <t>タイ</t>
    </rPh>
    <rPh sb="811" eb="813">
      <t>キギョウ</t>
    </rPh>
    <rPh sb="813" eb="814">
      <t>サイ</t>
    </rPh>
    <rPh sb="814" eb="816">
      <t>ザンダカ</t>
    </rPh>
    <rPh sb="817" eb="819">
      <t>ワリアイ</t>
    </rPh>
    <rPh sb="820" eb="821">
      <t>タカ</t>
    </rPh>
    <rPh sb="862" eb="865">
      <t>シヨウリョウ</t>
    </rPh>
    <rPh sb="866" eb="868">
      <t>カイシュウ</t>
    </rPh>
    <rPh sb="871" eb="873">
      <t>ケイヒ</t>
    </rPh>
    <rPh sb="877" eb="880">
      <t>シヨウリョウ</t>
    </rPh>
    <rPh sb="881" eb="882">
      <t>マカナ</t>
    </rPh>
    <rPh sb="886" eb="888">
      <t>ジョウキョウ</t>
    </rPh>
    <rPh sb="889" eb="890">
      <t>シメ</t>
    </rPh>
    <rPh sb="895" eb="897">
      <t>イジョウ</t>
    </rPh>
    <rPh sb="903" eb="905">
      <t>ヒツヨウ</t>
    </rPh>
    <rPh sb="927" eb="929">
      <t>スウチ</t>
    </rPh>
    <rPh sb="934" eb="936">
      <t>イジョウ</t>
    </rPh>
    <rPh sb="968" eb="970">
      <t>ユウシュウ</t>
    </rPh>
    <rPh sb="970" eb="972">
      <t>スイリョウ</t>
    </rPh>
    <rPh sb="978" eb="980">
      <t>オスイ</t>
    </rPh>
    <rPh sb="980" eb="982">
      <t>ショリ</t>
    </rPh>
    <rPh sb="983" eb="985">
      <t>シホン</t>
    </rPh>
    <rPh sb="985" eb="986">
      <t>ヒ</t>
    </rPh>
    <rPh sb="987" eb="989">
      <t>イジ</t>
    </rPh>
    <rPh sb="992" eb="993">
      <t>フク</t>
    </rPh>
    <rPh sb="996" eb="997">
      <t>カカ</t>
    </rPh>
    <rPh sb="1002" eb="1003">
      <t>アラワ</t>
    </rPh>
    <rPh sb="1074" eb="1075">
      <t>エン</t>
    </rPh>
    <rPh sb="1076" eb="1079">
      <t>シヨウリョウ</t>
    </rPh>
    <rPh sb="1079" eb="1081">
      <t>シュウニュウ</t>
    </rPh>
    <rPh sb="1082" eb="1084">
      <t>ユウシュウ</t>
    </rPh>
    <rPh sb="1084" eb="1086">
      <t>スイリョウ</t>
    </rPh>
    <rPh sb="1103" eb="1104">
      <t>エン</t>
    </rPh>
    <rPh sb="1105" eb="1107">
      <t>オスイ</t>
    </rPh>
    <rPh sb="1107" eb="1109">
      <t>ショリ</t>
    </rPh>
    <rPh sb="1109" eb="1110">
      <t>ヒ</t>
    </rPh>
    <rPh sb="1111" eb="1113">
      <t>ユウシュウ</t>
    </rPh>
    <rPh sb="1113" eb="1115">
      <t>スイリョウ</t>
    </rPh>
    <rPh sb="1243" eb="1245">
      <t>ショリ</t>
    </rPh>
    <rPh sb="1245" eb="1248">
      <t>クイキナイ</t>
    </rPh>
    <rPh sb="1248" eb="1250">
      <t>ジンコウ</t>
    </rPh>
    <rPh sb="1253" eb="1255">
      <t>ジッサイ</t>
    </rPh>
    <rPh sb="1256" eb="1258">
      <t>スイセン</t>
    </rPh>
    <rPh sb="1258" eb="1260">
      <t>ベンジョ</t>
    </rPh>
    <rPh sb="1261" eb="1263">
      <t>セッチ</t>
    </rPh>
    <rPh sb="1265" eb="1267">
      <t>オスイ</t>
    </rPh>
    <rPh sb="1267" eb="1269">
      <t>ショリ</t>
    </rPh>
    <rPh sb="1273" eb="1275">
      <t>ジンコウ</t>
    </rPh>
    <rPh sb="1276" eb="1278">
      <t>ワリアイ</t>
    </rPh>
    <rPh sb="1279" eb="1280">
      <t>シメ</t>
    </rPh>
    <rPh sb="1295" eb="1296">
      <t>ノゾ</t>
    </rPh>
    <rPh sb="1381" eb="1383">
      <t>マイトシ</t>
    </rPh>
    <rPh sb="1388" eb="1390">
      <t>ジョウショウ</t>
    </rPh>
    <rPh sb="1396" eb="1398">
      <t>ルイジ</t>
    </rPh>
    <rPh sb="1398" eb="1400">
      <t>ダンタイ</t>
    </rPh>
    <rPh sb="1401" eb="1402">
      <t>クラ</t>
    </rPh>
    <rPh sb="1405" eb="1407">
      <t>スウチ</t>
    </rPh>
    <rPh sb="1408" eb="1409">
      <t>ヒク</t>
    </rPh>
    <rPh sb="1411" eb="1413">
      <t>コンゴ</t>
    </rPh>
    <rPh sb="1436" eb="1438">
      <t>スイセン</t>
    </rPh>
    <rPh sb="1438" eb="1440">
      <t>ベンジョ</t>
    </rPh>
    <rPh sb="1440" eb="1441">
      <t>トウ</t>
    </rPh>
    <rPh sb="1441" eb="1443">
      <t>カイゾウ</t>
    </rPh>
    <rPh sb="1443" eb="1445">
      <t>シキン</t>
    </rPh>
    <rPh sb="1445" eb="1447">
      <t>カシツケ</t>
    </rPh>
    <rPh sb="1447" eb="1449">
      <t>セイド</t>
    </rPh>
    <rPh sb="1450" eb="1452">
      <t>ケイゾク</t>
    </rPh>
    <rPh sb="1459" eb="1461">
      <t>スイセン</t>
    </rPh>
    <rPh sb="1461" eb="1463">
      <t>ベンジョ</t>
    </rPh>
    <rPh sb="1465" eb="1467">
      <t>キリカエ</t>
    </rPh>
    <rPh sb="1468" eb="1470">
      <t>ソクシン</t>
    </rPh>
    <rPh sb="1473" eb="1474">
      <t>ト</t>
    </rPh>
    <rPh sb="1475" eb="1476">
      <t>ク</t>
    </rPh>
    <rPh sb="1478" eb="1480">
      <t>キョウカ</t>
    </rPh>
    <rPh sb="1484" eb="1486">
      <t>ヒツヨウ</t>
    </rPh>
    <phoneticPr fontId="4"/>
  </si>
  <si>
    <t>①…施設の老朽化の度合いを示したもの。　　　　　　→類似団体と比べると数値は低く、長寿命化計画の実施効果が表れているといえる。</t>
    <rPh sb="2" eb="4">
      <t>シセツ</t>
    </rPh>
    <rPh sb="5" eb="8">
      <t>ロウキュウカ</t>
    </rPh>
    <rPh sb="9" eb="11">
      <t>ドア</t>
    </rPh>
    <rPh sb="13" eb="14">
      <t>シメ</t>
    </rPh>
    <rPh sb="26" eb="28">
      <t>ルイジ</t>
    </rPh>
    <rPh sb="28" eb="30">
      <t>ダンタイ</t>
    </rPh>
    <rPh sb="31" eb="32">
      <t>クラ</t>
    </rPh>
    <rPh sb="35" eb="37">
      <t>スウチ</t>
    </rPh>
    <rPh sb="38" eb="39">
      <t>ヒク</t>
    </rPh>
    <rPh sb="41" eb="42">
      <t>チョウ</t>
    </rPh>
    <rPh sb="42" eb="45">
      <t>ジュミョウカ</t>
    </rPh>
    <rPh sb="45" eb="47">
      <t>ケイカク</t>
    </rPh>
    <rPh sb="48" eb="50">
      <t>ジッシ</t>
    </rPh>
    <rPh sb="50" eb="52">
      <t>コウカ</t>
    </rPh>
    <rPh sb="53" eb="54">
      <t>アラワ</t>
    </rPh>
    <phoneticPr fontId="4"/>
  </si>
  <si>
    <t>公営企業会計移行初年度であるH24年度と比べてH26年度には数値が改善されており、経営は健全であるといえる。　　　　　　　　　　　　　　　　　　　　　　　　　　　　　　　　　　　　　　　　　　　　　　　　類似団体と比較しても、施設の老朽化の度合いは低く、長寿命化計画の実施効果が表れているといえる。　　　　　　　　　　　　　　　　　　　　　　　　　　　　　　今後の課題としては、料金収入に対する企業債残高の割合が高いため、企業債残高が収入規模に見合った水準であるか、将来の世代の負担が過大ではないかなどを検証し、今後の起債割合を見直す必要がある。　　　　　　　　　　　　　　　　　　　　　　　　　　　人口減少による下水道使用料収入の減少が予想されることから、今後も経費削減や、有収水量・水洗化率を向上させる取り組みを継続していく必要がある。　　　　　　　　とくに水洗化率は、類似団体と比べると数値が低いことから、今後も下水道に対する住民の理解と協力を求めながら、水洗便所等改造資金貸付制度を継続するとともに、水洗便所への切替の促進などの取り組みを強化し、汚水処理のさらなる効率化を図る必要がある。　　　　　　　　　　　　　　　　　　　　　　　　　　　</t>
    <rPh sb="0" eb="2">
      <t>コウエイ</t>
    </rPh>
    <rPh sb="2" eb="4">
      <t>キギョウ</t>
    </rPh>
    <rPh sb="4" eb="6">
      <t>カイケイ</t>
    </rPh>
    <rPh sb="6" eb="8">
      <t>イコウ</t>
    </rPh>
    <rPh sb="8" eb="11">
      <t>ショネンド</t>
    </rPh>
    <rPh sb="17" eb="19">
      <t>ネンド</t>
    </rPh>
    <rPh sb="20" eb="21">
      <t>クラ</t>
    </rPh>
    <rPh sb="26" eb="28">
      <t>ネンド</t>
    </rPh>
    <rPh sb="30" eb="32">
      <t>スウチ</t>
    </rPh>
    <rPh sb="33" eb="35">
      <t>カイゼン</t>
    </rPh>
    <rPh sb="41" eb="43">
      <t>ケイエイ</t>
    </rPh>
    <rPh sb="44" eb="46">
      <t>ケンゼン</t>
    </rPh>
    <rPh sb="102" eb="104">
      <t>ルイジ</t>
    </rPh>
    <rPh sb="104" eb="106">
      <t>ダンタイ</t>
    </rPh>
    <rPh sb="107" eb="109">
      <t>ヒカク</t>
    </rPh>
    <rPh sb="113" eb="115">
      <t>シセツ</t>
    </rPh>
    <rPh sb="116" eb="119">
      <t>ロウキュウカ</t>
    </rPh>
    <rPh sb="120" eb="122">
      <t>ドア</t>
    </rPh>
    <rPh sb="124" eb="125">
      <t>ヒク</t>
    </rPh>
    <rPh sb="127" eb="128">
      <t>チョウ</t>
    </rPh>
    <rPh sb="128" eb="131">
      <t>ジュミョウカ</t>
    </rPh>
    <rPh sb="131" eb="133">
      <t>ケイカク</t>
    </rPh>
    <rPh sb="134" eb="136">
      <t>ジッシ</t>
    </rPh>
    <rPh sb="136" eb="138">
      <t>コウカ</t>
    </rPh>
    <rPh sb="139" eb="140">
      <t>アラワ</t>
    </rPh>
    <rPh sb="179" eb="181">
      <t>コンゴ</t>
    </rPh>
    <rPh sb="182" eb="184">
      <t>カダイ</t>
    </rPh>
    <rPh sb="252" eb="254">
      <t>ケンショウ</t>
    </rPh>
    <rPh sb="264" eb="266">
      <t>ミナオ</t>
    </rPh>
    <rPh sb="319" eb="321">
      <t>ヨソウ</t>
    </rPh>
    <rPh sb="329" eb="331">
      <t>コンゴ</t>
    </rPh>
    <rPh sb="343" eb="346">
      <t>スイセンカ</t>
    </rPh>
    <rPh sb="346" eb="347">
      <t>リツ</t>
    </rPh>
    <rPh sb="348" eb="350">
      <t>コウジョウ</t>
    </rPh>
    <rPh sb="358" eb="360">
      <t>ケイゾク</t>
    </rPh>
    <rPh sb="364" eb="366">
      <t>ヒツヨウ</t>
    </rPh>
    <rPh sb="381" eb="384">
      <t>スイセンカ</t>
    </rPh>
    <rPh sb="384" eb="385">
      <t>リツ</t>
    </rPh>
    <rPh sb="387" eb="389">
      <t>ルイジ</t>
    </rPh>
    <rPh sb="389" eb="391">
      <t>ダンタイ</t>
    </rPh>
    <rPh sb="392" eb="393">
      <t>クラ</t>
    </rPh>
    <rPh sb="492" eb="4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</si>
</sst>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3475456"/>
        <c:axId val="835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0.11</c:v>
                </c:pt>
                <c:pt idx="3">
                  <c:v>0.05</c:v>
                </c:pt>
                <c:pt idx="4">
                  <c:v>0.04</c:v>
                </c:pt>
              </c:numCache>
            </c:numRef>
          </c:val>
          <c:smooth val="0"/>
        </c:ser>
        <c:dLbls>
          <c:showLegendKey val="0"/>
          <c:showVal val="0"/>
          <c:showCatName val="0"/>
          <c:showSerName val="0"/>
          <c:showPercent val="0"/>
          <c:showBubbleSize val="0"/>
        </c:dLbls>
        <c:marker val="1"/>
        <c:smooth val="0"/>
        <c:axId val="83475456"/>
        <c:axId val="83502592"/>
      </c:lineChart>
      <c:dateAx>
        <c:axId val="83475456"/>
        <c:scaling>
          <c:orientation val="minMax"/>
        </c:scaling>
        <c:delete val="1"/>
        <c:axPos val="b"/>
        <c:numFmt formatCode="ge" sourceLinked="1"/>
        <c:majorTickMark val="none"/>
        <c:minorTickMark val="none"/>
        <c:tickLblPos val="none"/>
        <c:crossAx val="83502592"/>
        <c:crosses val="autoZero"/>
        <c:auto val="1"/>
        <c:lblOffset val="100"/>
        <c:baseTimeUnit val="years"/>
      </c:dateAx>
      <c:valAx>
        <c:axId val="835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816256"/>
        <c:axId val="468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42.31</c:v>
                </c:pt>
                <c:pt idx="3">
                  <c:v>43.65</c:v>
                </c:pt>
                <c:pt idx="4">
                  <c:v>43.58</c:v>
                </c:pt>
              </c:numCache>
            </c:numRef>
          </c:val>
          <c:smooth val="0"/>
        </c:ser>
        <c:dLbls>
          <c:showLegendKey val="0"/>
          <c:showVal val="0"/>
          <c:showCatName val="0"/>
          <c:showSerName val="0"/>
          <c:showPercent val="0"/>
          <c:showBubbleSize val="0"/>
        </c:dLbls>
        <c:marker val="1"/>
        <c:smooth val="0"/>
        <c:axId val="46816256"/>
        <c:axId val="46826624"/>
      </c:lineChart>
      <c:dateAx>
        <c:axId val="46816256"/>
        <c:scaling>
          <c:orientation val="minMax"/>
        </c:scaling>
        <c:delete val="1"/>
        <c:axPos val="b"/>
        <c:numFmt formatCode="ge" sourceLinked="1"/>
        <c:majorTickMark val="none"/>
        <c:minorTickMark val="none"/>
        <c:tickLblPos val="none"/>
        <c:crossAx val="46826624"/>
        <c:crosses val="autoZero"/>
        <c:auto val="1"/>
        <c:lblOffset val="100"/>
        <c:baseTimeUnit val="years"/>
      </c:dateAx>
      <c:valAx>
        <c:axId val="468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66.400000000000006</c:v>
                </c:pt>
                <c:pt idx="3">
                  <c:v>66.67</c:v>
                </c:pt>
                <c:pt idx="4">
                  <c:v>67.430000000000007</c:v>
                </c:pt>
              </c:numCache>
            </c:numRef>
          </c:val>
        </c:ser>
        <c:dLbls>
          <c:showLegendKey val="0"/>
          <c:showVal val="0"/>
          <c:showCatName val="0"/>
          <c:showSerName val="0"/>
          <c:showPercent val="0"/>
          <c:showBubbleSize val="0"/>
        </c:dLbls>
        <c:gapWidth val="150"/>
        <c:axId val="46856832"/>
        <c:axId val="469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81.3</c:v>
                </c:pt>
                <c:pt idx="3">
                  <c:v>82.2</c:v>
                </c:pt>
                <c:pt idx="4">
                  <c:v>82.35</c:v>
                </c:pt>
              </c:numCache>
            </c:numRef>
          </c:val>
          <c:smooth val="0"/>
        </c:ser>
        <c:dLbls>
          <c:showLegendKey val="0"/>
          <c:showVal val="0"/>
          <c:showCatName val="0"/>
          <c:showSerName val="0"/>
          <c:showPercent val="0"/>
          <c:showBubbleSize val="0"/>
        </c:dLbls>
        <c:marker val="1"/>
        <c:smooth val="0"/>
        <c:axId val="46856832"/>
        <c:axId val="46994176"/>
      </c:lineChart>
      <c:dateAx>
        <c:axId val="46856832"/>
        <c:scaling>
          <c:orientation val="minMax"/>
        </c:scaling>
        <c:delete val="1"/>
        <c:axPos val="b"/>
        <c:numFmt formatCode="ge" sourceLinked="1"/>
        <c:majorTickMark val="none"/>
        <c:minorTickMark val="none"/>
        <c:tickLblPos val="none"/>
        <c:crossAx val="46994176"/>
        <c:crosses val="autoZero"/>
        <c:auto val="1"/>
        <c:lblOffset val="100"/>
        <c:baseTimeUnit val="years"/>
      </c:dateAx>
      <c:valAx>
        <c:axId val="46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100.7</c:v>
                </c:pt>
                <c:pt idx="3">
                  <c:v>107.56</c:v>
                </c:pt>
                <c:pt idx="4">
                  <c:v>109.15</c:v>
                </c:pt>
              </c:numCache>
            </c:numRef>
          </c:val>
        </c:ser>
        <c:dLbls>
          <c:showLegendKey val="0"/>
          <c:showVal val="0"/>
          <c:showCatName val="0"/>
          <c:showSerName val="0"/>
          <c:showPercent val="0"/>
          <c:showBubbleSize val="0"/>
        </c:dLbls>
        <c:gapWidth val="150"/>
        <c:axId val="34629888"/>
        <c:axId val="44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94.73</c:v>
                </c:pt>
                <c:pt idx="3">
                  <c:v>96.59</c:v>
                </c:pt>
                <c:pt idx="4">
                  <c:v>101.24</c:v>
                </c:pt>
              </c:numCache>
            </c:numRef>
          </c:val>
          <c:smooth val="0"/>
        </c:ser>
        <c:dLbls>
          <c:showLegendKey val="0"/>
          <c:showVal val="0"/>
          <c:showCatName val="0"/>
          <c:showSerName val="0"/>
          <c:showPercent val="0"/>
          <c:showBubbleSize val="0"/>
        </c:dLbls>
        <c:marker val="1"/>
        <c:smooth val="0"/>
        <c:axId val="34629888"/>
        <c:axId val="44802432"/>
      </c:lineChart>
      <c:dateAx>
        <c:axId val="34629888"/>
        <c:scaling>
          <c:orientation val="minMax"/>
        </c:scaling>
        <c:delete val="1"/>
        <c:axPos val="b"/>
        <c:numFmt formatCode="ge" sourceLinked="1"/>
        <c:majorTickMark val="none"/>
        <c:minorTickMark val="none"/>
        <c:tickLblPos val="none"/>
        <c:crossAx val="44802432"/>
        <c:crosses val="autoZero"/>
        <c:auto val="1"/>
        <c:lblOffset val="100"/>
        <c:baseTimeUnit val="years"/>
      </c:dateAx>
      <c:valAx>
        <c:axId val="448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1.65</c:v>
                </c:pt>
                <c:pt idx="3">
                  <c:v>3.29</c:v>
                </c:pt>
                <c:pt idx="4">
                  <c:v>9.5399999999999991</c:v>
                </c:pt>
              </c:numCache>
            </c:numRef>
          </c:val>
        </c:ser>
        <c:dLbls>
          <c:showLegendKey val="0"/>
          <c:showVal val="0"/>
          <c:showCatName val="0"/>
          <c:showSerName val="0"/>
          <c:showPercent val="0"/>
          <c:showBubbleSize val="0"/>
        </c:dLbls>
        <c:gapWidth val="150"/>
        <c:axId val="90695552"/>
        <c:axId val="938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12.99</c:v>
                </c:pt>
                <c:pt idx="3">
                  <c:v>13.6</c:v>
                </c:pt>
                <c:pt idx="4">
                  <c:v>22.34</c:v>
                </c:pt>
              </c:numCache>
            </c:numRef>
          </c:val>
          <c:smooth val="0"/>
        </c:ser>
        <c:dLbls>
          <c:showLegendKey val="0"/>
          <c:showVal val="0"/>
          <c:showCatName val="0"/>
          <c:showSerName val="0"/>
          <c:showPercent val="0"/>
          <c:showBubbleSize val="0"/>
        </c:dLbls>
        <c:marker val="1"/>
        <c:smooth val="0"/>
        <c:axId val="90695552"/>
        <c:axId val="93884416"/>
      </c:lineChart>
      <c:dateAx>
        <c:axId val="90695552"/>
        <c:scaling>
          <c:orientation val="minMax"/>
        </c:scaling>
        <c:delete val="1"/>
        <c:axPos val="b"/>
        <c:numFmt formatCode="ge" sourceLinked="1"/>
        <c:majorTickMark val="none"/>
        <c:minorTickMark val="none"/>
        <c:tickLblPos val="none"/>
        <c:crossAx val="93884416"/>
        <c:crosses val="autoZero"/>
        <c:auto val="1"/>
        <c:lblOffset val="100"/>
        <c:baseTimeUnit val="years"/>
      </c:dateAx>
      <c:valAx>
        <c:axId val="938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6937600"/>
        <c:axId val="469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6937600"/>
        <c:axId val="46939520"/>
      </c:lineChart>
      <c:dateAx>
        <c:axId val="46937600"/>
        <c:scaling>
          <c:orientation val="minMax"/>
        </c:scaling>
        <c:delete val="1"/>
        <c:axPos val="b"/>
        <c:numFmt formatCode="ge" sourceLinked="1"/>
        <c:majorTickMark val="none"/>
        <c:minorTickMark val="none"/>
        <c:tickLblPos val="none"/>
        <c:crossAx val="46939520"/>
        <c:crosses val="autoZero"/>
        <c:auto val="1"/>
        <c:lblOffset val="100"/>
        <c:baseTimeUnit val="years"/>
      </c:dateAx>
      <c:valAx>
        <c:axId val="469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6986368"/>
        <c:axId val="469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236.15</c:v>
                </c:pt>
                <c:pt idx="3">
                  <c:v>232.81</c:v>
                </c:pt>
                <c:pt idx="4">
                  <c:v>184.13</c:v>
                </c:pt>
              </c:numCache>
            </c:numRef>
          </c:val>
          <c:smooth val="0"/>
        </c:ser>
        <c:dLbls>
          <c:showLegendKey val="0"/>
          <c:showVal val="0"/>
          <c:showCatName val="0"/>
          <c:showSerName val="0"/>
          <c:showPercent val="0"/>
          <c:showBubbleSize val="0"/>
        </c:dLbls>
        <c:marker val="1"/>
        <c:smooth val="0"/>
        <c:axId val="46986368"/>
        <c:axId val="46988288"/>
      </c:lineChart>
      <c:dateAx>
        <c:axId val="46986368"/>
        <c:scaling>
          <c:orientation val="minMax"/>
        </c:scaling>
        <c:delete val="1"/>
        <c:axPos val="b"/>
        <c:numFmt formatCode="ge" sourceLinked="1"/>
        <c:majorTickMark val="none"/>
        <c:minorTickMark val="none"/>
        <c:tickLblPos val="none"/>
        <c:crossAx val="46988288"/>
        <c:crosses val="autoZero"/>
        <c:auto val="1"/>
        <c:lblOffset val="100"/>
        <c:baseTimeUnit val="years"/>
      </c:dateAx>
      <c:valAx>
        <c:axId val="469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138.77000000000001</c:v>
                </c:pt>
                <c:pt idx="3">
                  <c:v>378.07</c:v>
                </c:pt>
                <c:pt idx="4">
                  <c:v>30.86</c:v>
                </c:pt>
              </c:numCache>
            </c:numRef>
          </c:val>
        </c:ser>
        <c:dLbls>
          <c:showLegendKey val="0"/>
          <c:showVal val="0"/>
          <c:showCatName val="0"/>
          <c:showSerName val="0"/>
          <c:showPercent val="0"/>
          <c:showBubbleSize val="0"/>
        </c:dLbls>
        <c:gapWidth val="150"/>
        <c:axId val="44851968"/>
        <c:axId val="44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243.58</c:v>
                </c:pt>
                <c:pt idx="3">
                  <c:v>290.19</c:v>
                </c:pt>
                <c:pt idx="4">
                  <c:v>63.22</c:v>
                </c:pt>
              </c:numCache>
            </c:numRef>
          </c:val>
          <c:smooth val="0"/>
        </c:ser>
        <c:dLbls>
          <c:showLegendKey val="0"/>
          <c:showVal val="0"/>
          <c:showCatName val="0"/>
          <c:showSerName val="0"/>
          <c:showPercent val="0"/>
          <c:showBubbleSize val="0"/>
        </c:dLbls>
        <c:marker val="1"/>
        <c:smooth val="0"/>
        <c:axId val="44851968"/>
        <c:axId val="44853888"/>
      </c:lineChart>
      <c:dateAx>
        <c:axId val="44851968"/>
        <c:scaling>
          <c:orientation val="minMax"/>
        </c:scaling>
        <c:delete val="1"/>
        <c:axPos val="b"/>
        <c:numFmt formatCode="ge" sourceLinked="1"/>
        <c:majorTickMark val="none"/>
        <c:minorTickMark val="none"/>
        <c:tickLblPos val="none"/>
        <c:crossAx val="44853888"/>
        <c:crosses val="autoZero"/>
        <c:auto val="1"/>
        <c:lblOffset val="100"/>
        <c:baseTimeUnit val="years"/>
      </c:dateAx>
      <c:valAx>
        <c:axId val="448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2642.07</c:v>
                </c:pt>
                <c:pt idx="3">
                  <c:v>2268.06</c:v>
                </c:pt>
                <c:pt idx="4">
                  <c:v>2279.8200000000002</c:v>
                </c:pt>
              </c:numCache>
            </c:numRef>
          </c:val>
        </c:ser>
        <c:dLbls>
          <c:showLegendKey val="0"/>
          <c:showVal val="0"/>
          <c:showCatName val="0"/>
          <c:showSerName val="0"/>
          <c:showPercent val="0"/>
          <c:showBubbleSize val="0"/>
        </c:dLbls>
        <c:gapWidth val="150"/>
        <c:axId val="46662016"/>
        <c:axId val="466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1622.51</c:v>
                </c:pt>
                <c:pt idx="3">
                  <c:v>1569.13</c:v>
                </c:pt>
                <c:pt idx="4">
                  <c:v>1436</c:v>
                </c:pt>
              </c:numCache>
            </c:numRef>
          </c:val>
          <c:smooth val="0"/>
        </c:ser>
        <c:dLbls>
          <c:showLegendKey val="0"/>
          <c:showVal val="0"/>
          <c:showCatName val="0"/>
          <c:showSerName val="0"/>
          <c:showPercent val="0"/>
          <c:showBubbleSize val="0"/>
        </c:dLbls>
        <c:marker val="1"/>
        <c:smooth val="0"/>
        <c:axId val="46662016"/>
        <c:axId val="46663936"/>
      </c:lineChart>
      <c:dateAx>
        <c:axId val="46662016"/>
        <c:scaling>
          <c:orientation val="minMax"/>
        </c:scaling>
        <c:delete val="1"/>
        <c:axPos val="b"/>
        <c:numFmt formatCode="ge" sourceLinked="1"/>
        <c:majorTickMark val="none"/>
        <c:minorTickMark val="none"/>
        <c:tickLblPos val="none"/>
        <c:crossAx val="46663936"/>
        <c:crosses val="autoZero"/>
        <c:auto val="1"/>
        <c:lblOffset val="100"/>
        <c:baseTimeUnit val="years"/>
      </c:dateAx>
      <c:valAx>
        <c:axId val="466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93.81</c:v>
                </c:pt>
                <c:pt idx="3">
                  <c:v>105.73</c:v>
                </c:pt>
                <c:pt idx="4">
                  <c:v>117.81</c:v>
                </c:pt>
              </c:numCache>
            </c:numRef>
          </c:val>
        </c:ser>
        <c:dLbls>
          <c:showLegendKey val="0"/>
          <c:showVal val="0"/>
          <c:showCatName val="0"/>
          <c:showSerName val="0"/>
          <c:showPercent val="0"/>
          <c:showBubbleSize val="0"/>
        </c:dLbls>
        <c:gapWidth val="150"/>
        <c:axId val="46686208"/>
        <c:axId val="466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62.83</c:v>
                </c:pt>
                <c:pt idx="3">
                  <c:v>64.63</c:v>
                </c:pt>
                <c:pt idx="4">
                  <c:v>66.56</c:v>
                </c:pt>
              </c:numCache>
            </c:numRef>
          </c:val>
          <c:smooth val="0"/>
        </c:ser>
        <c:dLbls>
          <c:showLegendKey val="0"/>
          <c:showVal val="0"/>
          <c:showCatName val="0"/>
          <c:showSerName val="0"/>
          <c:showPercent val="0"/>
          <c:showBubbleSize val="0"/>
        </c:dLbls>
        <c:marker val="1"/>
        <c:smooth val="0"/>
        <c:axId val="46686208"/>
        <c:axId val="46688128"/>
      </c:lineChart>
      <c:dateAx>
        <c:axId val="46686208"/>
        <c:scaling>
          <c:orientation val="minMax"/>
        </c:scaling>
        <c:delete val="1"/>
        <c:axPos val="b"/>
        <c:numFmt formatCode="ge" sourceLinked="1"/>
        <c:majorTickMark val="none"/>
        <c:minorTickMark val="none"/>
        <c:tickLblPos val="none"/>
        <c:crossAx val="46688128"/>
        <c:crosses val="autoZero"/>
        <c:auto val="1"/>
        <c:lblOffset val="100"/>
        <c:baseTimeUnit val="years"/>
      </c:dateAx>
      <c:valAx>
        <c:axId val="466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160.91</c:v>
                </c:pt>
                <c:pt idx="3">
                  <c:v>158.65</c:v>
                </c:pt>
                <c:pt idx="4">
                  <c:v>142.58000000000001</c:v>
                </c:pt>
              </c:numCache>
            </c:numRef>
          </c:val>
        </c:ser>
        <c:dLbls>
          <c:showLegendKey val="0"/>
          <c:showVal val="0"/>
          <c:showCatName val="0"/>
          <c:showSerName val="0"/>
          <c:showPercent val="0"/>
          <c:showBubbleSize val="0"/>
        </c:dLbls>
        <c:gapWidth val="150"/>
        <c:axId val="46710144"/>
        <c:axId val="467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250.43</c:v>
                </c:pt>
                <c:pt idx="3">
                  <c:v>245.75</c:v>
                </c:pt>
                <c:pt idx="4">
                  <c:v>244.29</c:v>
                </c:pt>
              </c:numCache>
            </c:numRef>
          </c:val>
          <c:smooth val="0"/>
        </c:ser>
        <c:dLbls>
          <c:showLegendKey val="0"/>
          <c:showVal val="0"/>
          <c:showCatName val="0"/>
          <c:showSerName val="0"/>
          <c:showPercent val="0"/>
          <c:showBubbleSize val="0"/>
        </c:dLbls>
        <c:marker val="1"/>
        <c:smooth val="0"/>
        <c:axId val="46710144"/>
        <c:axId val="46798336"/>
      </c:lineChart>
      <c:dateAx>
        <c:axId val="46710144"/>
        <c:scaling>
          <c:orientation val="minMax"/>
        </c:scaling>
        <c:delete val="1"/>
        <c:axPos val="b"/>
        <c:numFmt formatCode="ge" sourceLinked="1"/>
        <c:majorTickMark val="none"/>
        <c:minorTickMark val="none"/>
        <c:tickLblPos val="none"/>
        <c:crossAx val="46798336"/>
        <c:crosses val="autoZero"/>
        <c:auto val="1"/>
        <c:lblOffset val="100"/>
        <c:baseTimeUnit val="years"/>
      </c:dateAx>
      <c:valAx>
        <c:axId val="467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H97" sqref="BH9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稚内市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36827</v>
      </c>
      <c r="AM8" s="64"/>
      <c r="AN8" s="64"/>
      <c r="AO8" s="64"/>
      <c r="AP8" s="64"/>
      <c r="AQ8" s="64"/>
      <c r="AR8" s="64"/>
      <c r="AS8" s="64"/>
      <c r="AT8" s="63">
        <f>データ!S6</f>
        <v>761.49</v>
      </c>
      <c r="AU8" s="63"/>
      <c r="AV8" s="63"/>
      <c r="AW8" s="63"/>
      <c r="AX8" s="63"/>
      <c r="AY8" s="63"/>
      <c r="AZ8" s="63"/>
      <c r="BA8" s="63"/>
      <c r="BB8" s="63">
        <f>データ!T6</f>
        <v>48.36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48.98</v>
      </c>
      <c r="J10" s="63"/>
      <c r="K10" s="63"/>
      <c r="L10" s="63"/>
      <c r="M10" s="63"/>
      <c r="N10" s="63"/>
      <c r="O10" s="63"/>
      <c r="P10" s="63">
        <f>データ!O6</f>
        <v>2.62</v>
      </c>
      <c r="Q10" s="63"/>
      <c r="R10" s="63"/>
      <c r="S10" s="63"/>
      <c r="T10" s="63"/>
      <c r="U10" s="63"/>
      <c r="V10" s="63"/>
      <c r="W10" s="63">
        <f>データ!P6</f>
        <v>59.26</v>
      </c>
      <c r="X10" s="63"/>
      <c r="Y10" s="63"/>
      <c r="Z10" s="63"/>
      <c r="AA10" s="63"/>
      <c r="AB10" s="63"/>
      <c r="AC10" s="63"/>
      <c r="AD10" s="64">
        <f>データ!Q6</f>
        <v>3240</v>
      </c>
      <c r="AE10" s="64"/>
      <c r="AF10" s="64"/>
      <c r="AG10" s="64"/>
      <c r="AH10" s="64"/>
      <c r="AI10" s="64"/>
      <c r="AJ10" s="64"/>
      <c r="AK10" s="2"/>
      <c r="AL10" s="64">
        <f>データ!U6</f>
        <v>955</v>
      </c>
      <c r="AM10" s="64"/>
      <c r="AN10" s="64"/>
      <c r="AO10" s="64"/>
      <c r="AP10" s="64"/>
      <c r="AQ10" s="64"/>
      <c r="AR10" s="64"/>
      <c r="AS10" s="64"/>
      <c r="AT10" s="63">
        <f>データ!V6</f>
        <v>1</v>
      </c>
      <c r="AU10" s="63"/>
      <c r="AV10" s="63"/>
      <c r="AW10" s="63"/>
      <c r="AX10" s="63"/>
      <c r="AY10" s="63"/>
      <c r="AZ10" s="63"/>
      <c r="BA10" s="63"/>
      <c r="BB10" s="63">
        <f>データ!W6</f>
        <v>955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107</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109</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12149</v>
      </c>
      <c r="D6" s="31">
        <f t="shared" si="3"/>
        <v>46</v>
      </c>
      <c r="E6" s="31">
        <f t="shared" si="3"/>
        <v>17</v>
      </c>
      <c r="F6" s="31">
        <f t="shared" si="3"/>
        <v>4</v>
      </c>
      <c r="G6" s="31">
        <f t="shared" si="3"/>
        <v>0</v>
      </c>
      <c r="H6" s="31" t="str">
        <f t="shared" si="3"/>
        <v>北海道　稚内市</v>
      </c>
      <c r="I6" s="31" t="str">
        <f t="shared" si="3"/>
        <v>法適用</v>
      </c>
      <c r="J6" s="31" t="str">
        <f t="shared" si="3"/>
        <v>下水道事業</v>
      </c>
      <c r="K6" s="31" t="str">
        <f t="shared" si="3"/>
        <v>特定環境保全公共下水道</v>
      </c>
      <c r="L6" s="31" t="str">
        <f t="shared" si="3"/>
        <v>D2</v>
      </c>
      <c r="M6" s="32" t="str">
        <f t="shared" si="3"/>
        <v>-</v>
      </c>
      <c r="N6" s="32">
        <f t="shared" si="3"/>
        <v>48.98</v>
      </c>
      <c r="O6" s="32">
        <f t="shared" si="3"/>
        <v>2.62</v>
      </c>
      <c r="P6" s="32">
        <f t="shared" si="3"/>
        <v>59.26</v>
      </c>
      <c r="Q6" s="32">
        <f t="shared" si="3"/>
        <v>3240</v>
      </c>
      <c r="R6" s="32">
        <f t="shared" si="3"/>
        <v>36827</v>
      </c>
      <c r="S6" s="32">
        <f t="shared" si="3"/>
        <v>761.49</v>
      </c>
      <c r="T6" s="32">
        <f t="shared" si="3"/>
        <v>48.36</v>
      </c>
      <c r="U6" s="32">
        <f t="shared" si="3"/>
        <v>955</v>
      </c>
      <c r="V6" s="32">
        <f t="shared" si="3"/>
        <v>1</v>
      </c>
      <c r="W6" s="32">
        <f t="shared" si="3"/>
        <v>955</v>
      </c>
      <c r="X6" s="33" t="str">
        <f>IF(X7="",NA(),X7)</f>
        <v>-</v>
      </c>
      <c r="Y6" s="33" t="str">
        <f t="shared" ref="Y6:AG6" si="4">IF(Y7="",NA(),Y7)</f>
        <v>-</v>
      </c>
      <c r="Z6" s="33">
        <f t="shared" si="4"/>
        <v>100.7</v>
      </c>
      <c r="AA6" s="33">
        <f t="shared" si="4"/>
        <v>107.56</v>
      </c>
      <c r="AB6" s="33">
        <f t="shared" si="4"/>
        <v>109.15</v>
      </c>
      <c r="AC6" s="33" t="str">
        <f t="shared" si="4"/>
        <v>-</v>
      </c>
      <c r="AD6" s="33" t="str">
        <f t="shared" si="4"/>
        <v>-</v>
      </c>
      <c r="AE6" s="33">
        <f t="shared" si="4"/>
        <v>94.73</v>
      </c>
      <c r="AF6" s="33">
        <f t="shared" si="4"/>
        <v>96.59</v>
      </c>
      <c r="AG6" s="33">
        <f t="shared" si="4"/>
        <v>101.24</v>
      </c>
      <c r="AH6" s="32" t="str">
        <f>IF(AH7="","",IF(AH7="-","【-】","【"&amp;SUBSTITUTE(TEXT(AH7,"#,##0.00"),"-","△")&amp;"】"))</f>
        <v>【99.53】</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236.15</v>
      </c>
      <c r="AQ6" s="33">
        <f t="shared" si="5"/>
        <v>232.81</v>
      </c>
      <c r="AR6" s="33">
        <f t="shared" si="5"/>
        <v>184.13</v>
      </c>
      <c r="AS6" s="32" t="str">
        <f>IF(AS7="","",IF(AS7="-","【-】","【"&amp;SUBSTITUTE(TEXT(AS7,"#,##0.00"),"-","△")&amp;"】"))</f>
        <v>【154.95】</v>
      </c>
      <c r="AT6" s="33" t="str">
        <f>IF(AT7="",NA(),AT7)</f>
        <v>-</v>
      </c>
      <c r="AU6" s="33" t="str">
        <f t="shared" ref="AU6:BC6" si="6">IF(AU7="",NA(),AU7)</f>
        <v>-</v>
      </c>
      <c r="AV6" s="33">
        <f t="shared" si="6"/>
        <v>138.77000000000001</v>
      </c>
      <c r="AW6" s="33">
        <f t="shared" si="6"/>
        <v>378.07</v>
      </c>
      <c r="AX6" s="33">
        <f t="shared" si="6"/>
        <v>30.86</v>
      </c>
      <c r="AY6" s="33" t="str">
        <f t="shared" si="6"/>
        <v>-</v>
      </c>
      <c r="AZ6" s="33" t="str">
        <f t="shared" si="6"/>
        <v>-</v>
      </c>
      <c r="BA6" s="33">
        <f t="shared" si="6"/>
        <v>243.58</v>
      </c>
      <c r="BB6" s="33">
        <f t="shared" si="6"/>
        <v>290.19</v>
      </c>
      <c r="BC6" s="33">
        <f t="shared" si="6"/>
        <v>63.22</v>
      </c>
      <c r="BD6" s="32" t="str">
        <f>IF(BD7="","",IF(BD7="-","【-】","【"&amp;SUBSTITUTE(TEXT(BD7,"#,##0.00"),"-","△")&amp;"】"))</f>
        <v>【59.45】</v>
      </c>
      <c r="BE6" s="33" t="str">
        <f>IF(BE7="",NA(),BE7)</f>
        <v>-</v>
      </c>
      <c r="BF6" s="33" t="str">
        <f t="shared" ref="BF6:BN6" si="7">IF(BF7="",NA(),BF7)</f>
        <v>-</v>
      </c>
      <c r="BG6" s="33">
        <f t="shared" si="7"/>
        <v>2642.07</v>
      </c>
      <c r="BH6" s="33">
        <f t="shared" si="7"/>
        <v>2268.06</v>
      </c>
      <c r="BI6" s="33">
        <f t="shared" si="7"/>
        <v>2279.8200000000002</v>
      </c>
      <c r="BJ6" s="33" t="str">
        <f t="shared" si="7"/>
        <v>-</v>
      </c>
      <c r="BK6" s="33" t="str">
        <f t="shared" si="7"/>
        <v>-</v>
      </c>
      <c r="BL6" s="33">
        <f t="shared" si="7"/>
        <v>1622.51</v>
      </c>
      <c r="BM6" s="33">
        <f t="shared" si="7"/>
        <v>1569.13</v>
      </c>
      <c r="BN6" s="33">
        <f t="shared" si="7"/>
        <v>1436</v>
      </c>
      <c r="BO6" s="32" t="str">
        <f>IF(BO7="","",IF(BO7="-","【-】","【"&amp;SUBSTITUTE(TEXT(BO7,"#,##0.00"),"-","△")&amp;"】"))</f>
        <v>【1,479.31】</v>
      </c>
      <c r="BP6" s="33" t="str">
        <f>IF(BP7="",NA(),BP7)</f>
        <v>-</v>
      </c>
      <c r="BQ6" s="33" t="str">
        <f t="shared" ref="BQ6:BY6" si="8">IF(BQ7="",NA(),BQ7)</f>
        <v>-</v>
      </c>
      <c r="BR6" s="33">
        <f t="shared" si="8"/>
        <v>93.81</v>
      </c>
      <c r="BS6" s="33">
        <f t="shared" si="8"/>
        <v>105.73</v>
      </c>
      <c r="BT6" s="33">
        <f t="shared" si="8"/>
        <v>117.81</v>
      </c>
      <c r="BU6" s="33" t="str">
        <f t="shared" si="8"/>
        <v>-</v>
      </c>
      <c r="BV6" s="33" t="str">
        <f t="shared" si="8"/>
        <v>-</v>
      </c>
      <c r="BW6" s="33">
        <f t="shared" si="8"/>
        <v>62.83</v>
      </c>
      <c r="BX6" s="33">
        <f t="shared" si="8"/>
        <v>64.63</v>
      </c>
      <c r="BY6" s="33">
        <f t="shared" si="8"/>
        <v>66.56</v>
      </c>
      <c r="BZ6" s="32" t="str">
        <f>IF(BZ7="","",IF(BZ7="-","【-】","【"&amp;SUBSTITUTE(TEXT(BZ7,"#,##0.00"),"-","△")&amp;"】"))</f>
        <v>【63.50】</v>
      </c>
      <c r="CA6" s="33" t="str">
        <f>IF(CA7="",NA(),CA7)</f>
        <v>-</v>
      </c>
      <c r="CB6" s="33" t="str">
        <f t="shared" ref="CB6:CJ6" si="9">IF(CB7="",NA(),CB7)</f>
        <v>-</v>
      </c>
      <c r="CC6" s="33">
        <f t="shared" si="9"/>
        <v>160.91</v>
      </c>
      <c r="CD6" s="33">
        <f t="shared" si="9"/>
        <v>158.65</v>
      </c>
      <c r="CE6" s="33">
        <f t="shared" si="9"/>
        <v>142.58000000000001</v>
      </c>
      <c r="CF6" s="33" t="str">
        <f t="shared" si="9"/>
        <v>-</v>
      </c>
      <c r="CG6" s="33" t="str">
        <f t="shared" si="9"/>
        <v>-</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42.31</v>
      </c>
      <c r="CT6" s="33">
        <f t="shared" si="10"/>
        <v>43.65</v>
      </c>
      <c r="CU6" s="33">
        <f t="shared" si="10"/>
        <v>43.58</v>
      </c>
      <c r="CV6" s="32" t="str">
        <f>IF(CV7="","",IF(CV7="-","【-】","【"&amp;SUBSTITUTE(TEXT(CV7,"#,##0.00"),"-","△")&amp;"】"))</f>
        <v>【41.06】</v>
      </c>
      <c r="CW6" s="33" t="str">
        <f>IF(CW7="",NA(),CW7)</f>
        <v>-</v>
      </c>
      <c r="CX6" s="33" t="str">
        <f t="shared" ref="CX6:DF6" si="11">IF(CX7="",NA(),CX7)</f>
        <v>-</v>
      </c>
      <c r="CY6" s="33">
        <f t="shared" si="11"/>
        <v>66.400000000000006</v>
      </c>
      <c r="CZ6" s="33">
        <f t="shared" si="11"/>
        <v>66.67</v>
      </c>
      <c r="DA6" s="33">
        <f t="shared" si="11"/>
        <v>67.430000000000007</v>
      </c>
      <c r="DB6" s="33" t="str">
        <f t="shared" si="11"/>
        <v>-</v>
      </c>
      <c r="DC6" s="33" t="str">
        <f t="shared" si="11"/>
        <v>-</v>
      </c>
      <c r="DD6" s="33">
        <f t="shared" si="11"/>
        <v>81.3</v>
      </c>
      <c r="DE6" s="33">
        <f t="shared" si="11"/>
        <v>82.2</v>
      </c>
      <c r="DF6" s="33">
        <f t="shared" si="11"/>
        <v>82.35</v>
      </c>
      <c r="DG6" s="32" t="str">
        <f>IF(DG7="","",IF(DG7="-","【-】","【"&amp;SUBSTITUTE(TEXT(DG7,"#,##0.00"),"-","△")&amp;"】"))</f>
        <v>【80.39】</v>
      </c>
      <c r="DH6" s="33" t="str">
        <f>IF(DH7="",NA(),DH7)</f>
        <v>-</v>
      </c>
      <c r="DI6" s="33" t="str">
        <f t="shared" ref="DI6:DQ6" si="12">IF(DI7="",NA(),DI7)</f>
        <v>-</v>
      </c>
      <c r="DJ6" s="33">
        <f t="shared" si="12"/>
        <v>1.65</v>
      </c>
      <c r="DK6" s="33">
        <f t="shared" si="12"/>
        <v>3.29</v>
      </c>
      <c r="DL6" s="33">
        <f t="shared" si="12"/>
        <v>9.5399999999999991</v>
      </c>
      <c r="DM6" s="33" t="str">
        <f t="shared" si="12"/>
        <v>-</v>
      </c>
      <c r="DN6" s="33" t="str">
        <f t="shared" si="12"/>
        <v>-</v>
      </c>
      <c r="DO6" s="33">
        <f t="shared" si="12"/>
        <v>12.99</v>
      </c>
      <c r="DP6" s="33">
        <f t="shared" si="12"/>
        <v>13.6</v>
      </c>
      <c r="DQ6" s="33">
        <f t="shared" si="12"/>
        <v>22.34</v>
      </c>
      <c r="DR6" s="32" t="str">
        <f>IF(DR7="","",IF(DR7="-","【-】","【"&amp;SUBSTITUTE(TEXT(DR7,"#,##0.00"),"-","△")&amp;"】"))</f>
        <v>【21.63】</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0.11</v>
      </c>
      <c r="EL6" s="33">
        <f t="shared" si="14"/>
        <v>0.05</v>
      </c>
      <c r="EM6" s="33">
        <f t="shared" si="14"/>
        <v>0.04</v>
      </c>
      <c r="EN6" s="32" t="str">
        <f>IF(EN7="","",IF(EN7="-","【-】","【"&amp;SUBSTITUTE(TEXT(EN7,"#,##0.00"),"-","△")&amp;"】"))</f>
        <v>【0.05】</v>
      </c>
    </row>
    <row r="7" spans="1:147" s="34" customFormat="1">
      <c r="A7" s="26"/>
      <c r="B7" s="35">
        <v>2014</v>
      </c>
      <c r="C7" s="35">
        <v>12149</v>
      </c>
      <c r="D7" s="35">
        <v>46</v>
      </c>
      <c r="E7" s="35">
        <v>17</v>
      </c>
      <c r="F7" s="35">
        <v>4</v>
      </c>
      <c r="G7" s="35">
        <v>0</v>
      </c>
      <c r="H7" s="35" t="s">
        <v>96</v>
      </c>
      <c r="I7" s="35" t="s">
        <v>97</v>
      </c>
      <c r="J7" s="35" t="s">
        <v>98</v>
      </c>
      <c r="K7" s="35" t="s">
        <v>99</v>
      </c>
      <c r="L7" s="35" t="s">
        <v>100</v>
      </c>
      <c r="M7" s="36" t="s">
        <v>101</v>
      </c>
      <c r="N7" s="36">
        <v>48.98</v>
      </c>
      <c r="O7" s="36">
        <v>2.62</v>
      </c>
      <c r="P7" s="36">
        <v>59.26</v>
      </c>
      <c r="Q7" s="36">
        <v>3240</v>
      </c>
      <c r="R7" s="36">
        <v>36827</v>
      </c>
      <c r="S7" s="36">
        <v>761.49</v>
      </c>
      <c r="T7" s="36">
        <v>48.36</v>
      </c>
      <c r="U7" s="36">
        <v>955</v>
      </c>
      <c r="V7" s="36">
        <v>1</v>
      </c>
      <c r="W7" s="36">
        <v>955</v>
      </c>
      <c r="X7" s="36" t="s">
        <v>101</v>
      </c>
      <c r="Y7" s="36" t="s">
        <v>101</v>
      </c>
      <c r="Z7" s="36">
        <v>100.7</v>
      </c>
      <c r="AA7" s="36">
        <v>107.56</v>
      </c>
      <c r="AB7" s="36">
        <v>109.15</v>
      </c>
      <c r="AC7" s="36" t="s">
        <v>101</v>
      </c>
      <c r="AD7" s="36" t="s">
        <v>101</v>
      </c>
      <c r="AE7" s="36">
        <v>94.73</v>
      </c>
      <c r="AF7" s="36">
        <v>96.59</v>
      </c>
      <c r="AG7" s="36">
        <v>101.24</v>
      </c>
      <c r="AH7" s="36">
        <v>99.53</v>
      </c>
      <c r="AI7" s="36" t="s">
        <v>101</v>
      </c>
      <c r="AJ7" s="36" t="s">
        <v>101</v>
      </c>
      <c r="AK7" s="36">
        <v>0</v>
      </c>
      <c r="AL7" s="36">
        <v>0</v>
      </c>
      <c r="AM7" s="36">
        <v>0</v>
      </c>
      <c r="AN7" s="36" t="s">
        <v>101</v>
      </c>
      <c r="AO7" s="36" t="s">
        <v>101</v>
      </c>
      <c r="AP7" s="36">
        <v>236.15</v>
      </c>
      <c r="AQ7" s="36">
        <v>232.81</v>
      </c>
      <c r="AR7" s="36">
        <v>184.13</v>
      </c>
      <c r="AS7" s="36">
        <v>154.94999999999999</v>
      </c>
      <c r="AT7" s="36" t="s">
        <v>101</v>
      </c>
      <c r="AU7" s="36" t="s">
        <v>101</v>
      </c>
      <c r="AV7" s="36">
        <v>138.77000000000001</v>
      </c>
      <c r="AW7" s="36">
        <v>378.07</v>
      </c>
      <c r="AX7" s="36">
        <v>30.86</v>
      </c>
      <c r="AY7" s="36" t="s">
        <v>101</v>
      </c>
      <c r="AZ7" s="36" t="s">
        <v>101</v>
      </c>
      <c r="BA7" s="36">
        <v>243.58</v>
      </c>
      <c r="BB7" s="36">
        <v>290.19</v>
      </c>
      <c r="BC7" s="36">
        <v>63.22</v>
      </c>
      <c r="BD7" s="36">
        <v>59.45</v>
      </c>
      <c r="BE7" s="36" t="s">
        <v>101</v>
      </c>
      <c r="BF7" s="36" t="s">
        <v>101</v>
      </c>
      <c r="BG7" s="36">
        <v>2642.07</v>
      </c>
      <c r="BH7" s="36">
        <v>2268.06</v>
      </c>
      <c r="BI7" s="36">
        <v>2279.8200000000002</v>
      </c>
      <c r="BJ7" s="36" t="s">
        <v>101</v>
      </c>
      <c r="BK7" s="36" t="s">
        <v>101</v>
      </c>
      <c r="BL7" s="36">
        <v>1622.51</v>
      </c>
      <c r="BM7" s="36">
        <v>1569.13</v>
      </c>
      <c r="BN7" s="36">
        <v>1436</v>
      </c>
      <c r="BO7" s="36">
        <v>1479.31</v>
      </c>
      <c r="BP7" s="36" t="s">
        <v>101</v>
      </c>
      <c r="BQ7" s="36" t="s">
        <v>101</v>
      </c>
      <c r="BR7" s="36">
        <v>93.81</v>
      </c>
      <c r="BS7" s="36">
        <v>105.73</v>
      </c>
      <c r="BT7" s="36">
        <v>117.81</v>
      </c>
      <c r="BU7" s="36" t="s">
        <v>101</v>
      </c>
      <c r="BV7" s="36" t="s">
        <v>101</v>
      </c>
      <c r="BW7" s="36">
        <v>62.83</v>
      </c>
      <c r="BX7" s="36">
        <v>64.63</v>
      </c>
      <c r="BY7" s="36">
        <v>66.56</v>
      </c>
      <c r="BZ7" s="36">
        <v>63.5</v>
      </c>
      <c r="CA7" s="36" t="s">
        <v>101</v>
      </c>
      <c r="CB7" s="36" t="s">
        <v>101</v>
      </c>
      <c r="CC7" s="36">
        <v>160.91</v>
      </c>
      <c r="CD7" s="36">
        <v>158.65</v>
      </c>
      <c r="CE7" s="36">
        <v>142.58000000000001</v>
      </c>
      <c r="CF7" s="36" t="s">
        <v>101</v>
      </c>
      <c r="CG7" s="36" t="s">
        <v>101</v>
      </c>
      <c r="CH7" s="36">
        <v>250.43</v>
      </c>
      <c r="CI7" s="36">
        <v>245.75</v>
      </c>
      <c r="CJ7" s="36">
        <v>244.29</v>
      </c>
      <c r="CK7" s="36">
        <v>253.12</v>
      </c>
      <c r="CL7" s="36" t="s">
        <v>101</v>
      </c>
      <c r="CM7" s="36" t="s">
        <v>101</v>
      </c>
      <c r="CN7" s="36" t="s">
        <v>101</v>
      </c>
      <c r="CO7" s="36" t="s">
        <v>101</v>
      </c>
      <c r="CP7" s="36" t="s">
        <v>101</v>
      </c>
      <c r="CQ7" s="36" t="s">
        <v>101</v>
      </c>
      <c r="CR7" s="36" t="s">
        <v>101</v>
      </c>
      <c r="CS7" s="36">
        <v>42.31</v>
      </c>
      <c r="CT7" s="36">
        <v>43.65</v>
      </c>
      <c r="CU7" s="36">
        <v>43.58</v>
      </c>
      <c r="CV7" s="36">
        <v>41.06</v>
      </c>
      <c r="CW7" s="36" t="s">
        <v>101</v>
      </c>
      <c r="CX7" s="36" t="s">
        <v>101</v>
      </c>
      <c r="CY7" s="36">
        <v>66.400000000000006</v>
      </c>
      <c r="CZ7" s="36">
        <v>66.67</v>
      </c>
      <c r="DA7" s="36">
        <v>67.430000000000007</v>
      </c>
      <c r="DB7" s="36" t="s">
        <v>101</v>
      </c>
      <c r="DC7" s="36" t="s">
        <v>101</v>
      </c>
      <c r="DD7" s="36">
        <v>81.3</v>
      </c>
      <c r="DE7" s="36">
        <v>82.2</v>
      </c>
      <c r="DF7" s="36">
        <v>82.35</v>
      </c>
      <c r="DG7" s="36">
        <v>80.39</v>
      </c>
      <c r="DH7" s="36" t="s">
        <v>101</v>
      </c>
      <c r="DI7" s="36" t="s">
        <v>101</v>
      </c>
      <c r="DJ7" s="36">
        <v>1.65</v>
      </c>
      <c r="DK7" s="36">
        <v>3.29</v>
      </c>
      <c r="DL7" s="36">
        <v>9.5399999999999991</v>
      </c>
      <c r="DM7" s="36" t="s">
        <v>101</v>
      </c>
      <c r="DN7" s="36" t="s">
        <v>101</v>
      </c>
      <c r="DO7" s="36">
        <v>12.99</v>
      </c>
      <c r="DP7" s="36">
        <v>13.6</v>
      </c>
      <c r="DQ7" s="36">
        <v>22.34</v>
      </c>
      <c r="DR7" s="36">
        <v>21.63</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2013906</cp:lastModifiedBy>
  <dcterms:created xsi:type="dcterms:W3CDTF">2016-02-03T07:46:13Z</dcterms:created>
  <dcterms:modified xsi:type="dcterms:W3CDTF">2016-02-12T00:01:42Z</dcterms:modified>
  <cp:category/>
</cp:coreProperties>
</file>